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G:\IT\Inventory and Reference Docs\HMS\Price Transparency\2024 for 2025\2025 Shoppable Completed\"/>
    </mc:Choice>
  </mc:AlternateContent>
  <xr:revisionPtr revIDLastSave="0" documentId="13_ncr:1_{3EFE64C9-65DF-459C-8F21-7B1AEB5AB33A}" xr6:coauthVersionLast="36" xr6:coauthVersionMax="36" xr10:uidLastSave="{00000000-0000-0000-0000-000000000000}"/>
  <workbookProtection workbookAlgorithmName="SHA-512" workbookHashValue="ydvxz1lRMTHD3j3GgKUWAdxif28/By/nq9oUzqyaasohznSviyPJAjbvZLObJ93z/rH1/beqZHAI+vATbYyRqw==" workbookSaltValue="HXnFRUjruvm8oFbtCORuVw==" workbookSpinCount="100000" lockStructure="1"/>
  <bookViews>
    <workbookView xWindow="0" yWindow="0" windowWidth="28800" windowHeight="12225" xr2:uid="{B590D137-E8C3-4FA9-A02E-85B81A9C051A}"/>
  </bookViews>
  <sheets>
    <sheet name="SHOPPABLE SERVICES" sheetId="3" r:id="rId1"/>
    <sheet name="Payers" sheetId="11" state="hidden" r:id="rId2"/>
    <sheet name="IP R&amp;B" sheetId="12" state="hidden" r:id="rId3"/>
    <sheet name="IP R&amp;B 1" sheetId="9" state="hidden" r:id="rId4"/>
    <sheet name="IP R&amp;B 2" sheetId="10" state="hidden" r:id="rId5"/>
    <sheet name="IP R&amp;B 3" sheetId="13" state="hidden" r:id="rId6"/>
    <sheet name="IP R&amp;B 4" sheetId="18" state="hidden" r:id="rId7"/>
    <sheet name="DIAG EXAM" sheetId="14" state="hidden" r:id="rId8"/>
    <sheet name="Eval w Med" sheetId="19" state="hidden" r:id="rId9"/>
    <sheet name="SUBS HOSP 15 - 24" sheetId="15" state="hidden" r:id="rId10"/>
    <sheet name="SUBS HOSP 25 - 34" sheetId="20" state="hidden" r:id="rId11"/>
    <sheet name="SUBS HOSP 35" sheetId="21" state="hidden" r:id="rId12"/>
    <sheet name="DIS LT 30" sheetId="17" state="hidden" r:id="rId13"/>
    <sheet name="DIS 31" sheetId="16" state="hidden" r:id="rId14"/>
    <sheet name="IND 30" sheetId="23" state="hidden" r:id="rId15"/>
    <sheet name="IND 60" sheetId="22" state="hidden" r:id="rId16"/>
    <sheet name="INIT 30" sheetId="26" state="hidden" r:id="rId17"/>
    <sheet name="INIT 50" sheetId="25" state="hidden" r:id="rId18"/>
    <sheet name="INIT 70" sheetId="24" state="hidden" r:id="rId19"/>
    <sheet name="EDUC" sheetId="27" state="hidden" r:id="rId20"/>
    <sheet name="GRP PSYCH" sheetId="28" state="hidden" r:id="rId21"/>
    <sheet name="GT ACT" sheetId="29" state="hidden" r:id="rId22"/>
    <sheet name="GT DIS" sheetId="30" state="hidden" r:id="rId23"/>
    <sheet name="GT EXP" sheetId="31" state="hidden" r:id="rId24"/>
    <sheet name="GT INTR" sheetId="32" state="hidden" r:id="rId25"/>
    <sheet name="GT TG" sheetId="33" state="hidden" r:id="rId26"/>
    <sheet name="GT PHP" sheetId="34" state="hidden" r:id="rId27"/>
    <sheet name="IND OP 30" sheetId="35" state="hidden" r:id="rId28"/>
    <sheet name="IND OP 60" sheetId="36" state="hidden" r:id="rId29"/>
    <sheet name="INTR PSYCH" sheetId="37" state="hidden" r:id="rId30"/>
    <sheet name="PHP" sheetId="38" state="hidden" r:id="rId31"/>
    <sheet name="PHP PER DIEM" sheetId="39" state="hidden" r:id="rId3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3" l="1"/>
  <c r="K45" i="3"/>
  <c r="J45" i="3"/>
  <c r="G45" i="3"/>
  <c r="F45" i="3"/>
  <c r="E45" i="3"/>
  <c r="L44" i="3"/>
  <c r="K44" i="3"/>
  <c r="J44" i="3"/>
  <c r="G44" i="3"/>
  <c r="F44" i="3"/>
  <c r="E44" i="3"/>
  <c r="L43" i="3"/>
  <c r="K43" i="3"/>
  <c r="J43" i="3"/>
  <c r="G43" i="3"/>
  <c r="F43" i="3"/>
  <c r="E43" i="3"/>
  <c r="L42" i="3"/>
  <c r="K42" i="3"/>
  <c r="J42" i="3"/>
  <c r="G42" i="3"/>
  <c r="F42" i="3"/>
  <c r="E42" i="3"/>
  <c r="L41" i="3"/>
  <c r="K41" i="3"/>
  <c r="J41" i="3"/>
  <c r="G41" i="3"/>
  <c r="F41" i="3"/>
  <c r="E41" i="3"/>
  <c r="L39" i="3"/>
  <c r="K39" i="3"/>
  <c r="J39" i="3"/>
  <c r="G39" i="3"/>
  <c r="F39" i="3"/>
  <c r="E39" i="3"/>
  <c r="L38" i="3"/>
  <c r="K38" i="3"/>
  <c r="J38" i="3"/>
  <c r="G38" i="3"/>
  <c r="F38" i="3"/>
  <c r="E38" i="3"/>
  <c r="L37" i="3"/>
  <c r="K37" i="3"/>
  <c r="J37" i="3"/>
  <c r="G37" i="3"/>
  <c r="F37" i="3"/>
  <c r="E37" i="3"/>
  <c r="L36" i="3"/>
  <c r="K36" i="3"/>
  <c r="J36" i="3"/>
  <c r="G36" i="3"/>
  <c r="F36" i="3"/>
  <c r="E36" i="3"/>
  <c r="L35" i="3"/>
  <c r="K35" i="3"/>
  <c r="J35" i="3"/>
  <c r="G35" i="3"/>
  <c r="F35" i="3"/>
  <c r="E35" i="3"/>
  <c r="L34" i="3"/>
  <c r="K34" i="3"/>
  <c r="J34" i="3"/>
  <c r="G34" i="3"/>
  <c r="F34" i="3"/>
  <c r="E34" i="3"/>
  <c r="L33" i="3"/>
  <c r="K33" i="3"/>
  <c r="J33" i="3"/>
  <c r="G33" i="3"/>
  <c r="F33" i="3"/>
  <c r="E33" i="3"/>
  <c r="L30" i="3"/>
  <c r="K30" i="3"/>
  <c r="J30" i="3"/>
  <c r="G30" i="3"/>
  <c r="F30" i="3"/>
  <c r="E30" i="3"/>
  <c r="L29" i="3"/>
  <c r="K29" i="3"/>
  <c r="J29" i="3"/>
  <c r="G29" i="3"/>
  <c r="F29" i="3"/>
  <c r="E29" i="3"/>
  <c r="L28" i="3"/>
  <c r="K28" i="3"/>
  <c r="J28" i="3"/>
  <c r="G28" i="3"/>
  <c r="F28" i="3"/>
  <c r="E28" i="3"/>
  <c r="L27" i="3"/>
  <c r="K27" i="3"/>
  <c r="J27" i="3"/>
  <c r="G27" i="3"/>
  <c r="F27" i="3"/>
  <c r="E27" i="3"/>
  <c r="L26" i="3"/>
  <c r="K26" i="3"/>
  <c r="J26" i="3"/>
  <c r="G26" i="3"/>
  <c r="F26" i="3"/>
  <c r="E26" i="3"/>
  <c r="L25" i="3"/>
  <c r="K25" i="3"/>
  <c r="J25" i="3"/>
  <c r="G25" i="3"/>
  <c r="F25" i="3"/>
  <c r="E25" i="3"/>
  <c r="L24" i="3"/>
  <c r="K24" i="3"/>
  <c r="J24" i="3"/>
  <c r="G24" i="3"/>
  <c r="F24" i="3"/>
  <c r="E24" i="3"/>
  <c r="L23" i="3"/>
  <c r="K23" i="3"/>
  <c r="J23" i="3"/>
  <c r="G23" i="3"/>
  <c r="F23" i="3"/>
  <c r="E23" i="3"/>
  <c r="L22" i="3"/>
  <c r="K22" i="3"/>
  <c r="J22" i="3"/>
  <c r="G22" i="3"/>
  <c r="F22" i="3"/>
  <c r="E22" i="3"/>
  <c r="L21" i="3"/>
  <c r="K21" i="3"/>
  <c r="J21" i="3"/>
  <c r="G21" i="3"/>
  <c r="F21" i="3"/>
  <c r="E21" i="3"/>
  <c r="L20" i="3"/>
  <c r="K20" i="3"/>
  <c r="J20" i="3"/>
  <c r="G20" i="3"/>
  <c r="F20" i="3"/>
  <c r="E20" i="3"/>
  <c r="L19" i="3"/>
  <c r="K19" i="3"/>
  <c r="J19" i="3"/>
  <c r="G19" i="3"/>
  <c r="F19" i="3"/>
  <c r="E19" i="3"/>
  <c r="L18" i="3"/>
  <c r="K18" i="3"/>
  <c r="J18" i="3"/>
  <c r="G18" i="3"/>
  <c r="F18" i="3"/>
  <c r="E18" i="3"/>
  <c r="L14" i="3"/>
  <c r="K14" i="3"/>
  <c r="J14" i="3"/>
  <c r="G14" i="3"/>
  <c r="F14" i="3"/>
  <c r="E14" i="3"/>
  <c r="L40" i="3" l="1"/>
  <c r="K40" i="3"/>
  <c r="J40" i="3"/>
  <c r="G40" i="3"/>
  <c r="F40" i="3"/>
  <c r="E40" i="3"/>
  <c r="L17" i="3"/>
  <c r="K17" i="3"/>
  <c r="J17" i="3"/>
  <c r="G17" i="3"/>
  <c r="F17" i="3"/>
  <c r="L16" i="3"/>
  <c r="K16" i="3"/>
  <c r="J16" i="3"/>
  <c r="G16" i="3"/>
  <c r="F16" i="3"/>
  <c r="E16" i="3"/>
  <c r="L15" i="3"/>
  <c r="K15" i="3"/>
  <c r="J15" i="3"/>
  <c r="G15" i="3"/>
  <c r="F15" i="3"/>
  <c r="E15" i="3"/>
  <c r="E17" i="3" l="1"/>
</calcChain>
</file>

<file path=xl/sharedStrings.xml><?xml version="1.0" encoding="utf-8"?>
<sst xmlns="http://schemas.openxmlformats.org/spreadsheetml/2006/main" count="3506" uniqueCount="190">
  <si>
    <t>INSURANCE PLAN</t>
  </si>
  <si>
    <t>SELECT YOUR INSURANCE PLAN USING DROPDOWN</t>
  </si>
  <si>
    <t>SHOPPABLE SERVICE</t>
  </si>
  <si>
    <t>REIMBURSEMENT DETAIL</t>
  </si>
  <si>
    <t>REIMBURSEMENT TYPE</t>
  </si>
  <si>
    <t>MEDICARE PART A</t>
  </si>
  <si>
    <t>AETNA (MEDICARE ADVANTAGE)</t>
  </si>
  <si>
    <t>TYPE OF SERVICE</t>
  </si>
  <si>
    <t>BILLING CODE</t>
  </si>
  <si>
    <t>PAYOR-SPECIFIC NEGOTIATED RATE</t>
  </si>
  <si>
    <t>DISCOUNTED CASH PRICE</t>
  </si>
  <si>
    <t>MAXIMUM NEGOTIATED CHARGE</t>
  </si>
  <si>
    <t>MINIMUM NEGOTIATED CHARGE</t>
  </si>
  <si>
    <t>per diem</t>
  </si>
  <si>
    <t>PER DIEM</t>
  </si>
  <si>
    <t>Inpatient</t>
  </si>
  <si>
    <t>GROSS CHARGE</t>
  </si>
  <si>
    <t>SERVICE DETAIL</t>
  </si>
  <si>
    <t>IP PSYCH R&amp;B</t>
  </si>
  <si>
    <t>Rev Code 124</t>
  </si>
  <si>
    <t>PSYCHOSES</t>
  </si>
  <si>
    <t>MAGELLAN</t>
  </si>
  <si>
    <t>MEDICARE PART B</t>
  </si>
  <si>
    <t>OPTUM VA CCN</t>
  </si>
  <si>
    <t>UBH (OPTUM)</t>
  </si>
  <si>
    <t>CONTRACT RATE, ALL SERVICES ARE BUNDLED INTO A PER DIEM RATE</t>
  </si>
  <si>
    <t>CONTRACT RATE, per diem covers room and board services only.  Additional services contracted separately</t>
  </si>
  <si>
    <t>CPT 90792</t>
  </si>
  <si>
    <t>SUBSUQ HOSPITAL CARE 25-34 MINUTES</t>
  </si>
  <si>
    <t>CPT 99232</t>
  </si>
  <si>
    <t>DISCHARGE VISIT 31+ MINUTES</t>
  </si>
  <si>
    <t>CPT 99239</t>
  </si>
  <si>
    <t>CPT 99238</t>
  </si>
  <si>
    <t>All services and/or gross charge and/or negotiated rate(s) reflected in this document are as of 1/1/2025.</t>
  </si>
  <si>
    <t>IBC PERSONAL CHOICE 65 (MEDICARE ADVANTAGE)</t>
  </si>
  <si>
    <t>GEISINGER GOLD (MEDICARE ADVANTAGE)</t>
  </si>
  <si>
    <t>GATEWAY HIGHMARK WHOLECARE (MEDICARE ADVANTAGE)</t>
  </si>
  <si>
    <t>UHC DUAL COMPLETE(OPTUM) (MEDICARE ADVANTAGE)</t>
  </si>
  <si>
    <t>FREEDOM BLUE (MEDICARE ADVANTAGE)</t>
  </si>
  <si>
    <t>KEYSTONE BLUE (MEDICARE ADVANTAGE)</t>
  </si>
  <si>
    <t>HUMANA (MEDICARE ADVANTAGE)</t>
  </si>
  <si>
    <t>UBH (OPTUM) (MEDICARE ADVANTAGE)</t>
  </si>
  <si>
    <t>HIGHMARK (MEDICARE ADVANTAGE)</t>
  </si>
  <si>
    <t>MH NET (MEDICARE ADVANTAGE)</t>
  </si>
  <si>
    <t>CAPITAL BLUE CROSS (MEDICARE ADVANTAGE)</t>
  </si>
  <si>
    <t>VALUE OPTIONS BEACON (MEDICARE ADVANTAGE)</t>
  </si>
  <si>
    <t>UPMC HEALTH PLANS (MEDICARE ADVANTAGE)</t>
  </si>
  <si>
    <t>SENIOR LIFE (MEDICARE ADVANTAGE)</t>
  </si>
  <si>
    <t>CIGNA (MEDICARE ADVANTAGE)</t>
  </si>
  <si>
    <t>PA HEALTH &amp; WELLNESS (MEDICARE ADVANTAGE)</t>
  </si>
  <si>
    <t>UNITED HEALTHCARE (MEDICAID)</t>
  </si>
  <si>
    <t>TRICARE / MHN / HEALTH NET</t>
  </si>
  <si>
    <t xml:space="preserve">CAPITAL BLUE CROSS </t>
  </si>
  <si>
    <t>FREEDOM BLUE ADVANTAGE</t>
  </si>
  <si>
    <t>HIGHMARK BLUE SHIELD</t>
  </si>
  <si>
    <t>INDEPENDENCE BLUE CROSS</t>
  </si>
  <si>
    <t>BLUE CROSS FEDERAL</t>
  </si>
  <si>
    <t>BLUE CROSS INDEPENDENCE ADMIN</t>
  </si>
  <si>
    <t>MH NET (AETNA)</t>
  </si>
  <si>
    <t>QUEST BEHAVIORAL HEALTH</t>
  </si>
  <si>
    <t xml:space="preserve">AETNA </t>
  </si>
  <si>
    <t>IBC AMERIHEALTH</t>
  </si>
  <si>
    <t>CIGNA BEHAVIORAL HEALTH</t>
  </si>
  <si>
    <t xml:space="preserve">IBC PERSONAL CHOICE </t>
  </si>
  <si>
    <t>IBC KEYSTONE HEALTH PLAN</t>
  </si>
  <si>
    <t>GATEWAY HIGHMARK WHOLECARE</t>
  </si>
  <si>
    <t>CARELON BEHAVIORAL HEALTH</t>
  </si>
  <si>
    <t>PA HEALTH &amp; WELLNESS MARKETPLACE</t>
  </si>
  <si>
    <t>MARTINS POINT</t>
  </si>
  <si>
    <t>MEDICAID (PENNSYLVANIA)</t>
  </si>
  <si>
    <t>CCBHO DELAWARE COUNTY (MEDICAID)</t>
  </si>
  <si>
    <t>CCBHO NORTHEAST COUNTY (MEDICAID)</t>
  </si>
  <si>
    <t>CCBHO SOMERSET COUNTY (MEDICAID)</t>
  </si>
  <si>
    <t>CCBHO BEDFORD COUNTY (MEDICAID)</t>
  </si>
  <si>
    <t>CCBHO CHESTER COUNTY (MEDICAID)</t>
  </si>
  <si>
    <t>CCBHO EXCEPT FOR CHESTER, SOMERSET, DELAWARE, NORTHEAST AND BEDFORD COUNTY (MEDICAID)</t>
  </si>
  <si>
    <t>CCBHO LYCOMING COUNTY (MEDICAID)</t>
  </si>
  <si>
    <t>CCBHO CLINTON COUNTY (MEDICAID)</t>
  </si>
  <si>
    <t>CCBHO CARBON COUNTY (MEDICAID)</t>
  </si>
  <si>
    <t>CCBHO MONROE COUNTY (MEDICAID)</t>
  </si>
  <si>
    <t>CCBHO PIKE COUNTY (MEDICAID)</t>
  </si>
  <si>
    <t>CCBHO NORTH CENTRAL COUNTY (MEDICAID)</t>
  </si>
  <si>
    <t>CCBHO EXCEPT FOR LYCOMING, CLINTON, DELAWARE, CARBON, MONROE, PIKE, CHESTER AND NORTH CENTRAL COUNTIES (MEDICAID)</t>
  </si>
  <si>
    <t>MAGELLAN BH OF PA DELAWARE COUNTY (MEDICAID)</t>
  </si>
  <si>
    <t>MAGELLAN BH OF PA BUCKS COUNTY (MEDICAID)</t>
  </si>
  <si>
    <t>MAGELLAN BH OF PA CAMBRIA COUNTY (MEDICAID)</t>
  </si>
  <si>
    <t>MAGELLAN BH OF PA EXCEPT DELAWARE, BUCKS AND CAMBRIA COUNTIES COUNTY (MEDICAID)</t>
  </si>
  <si>
    <t>MAGELLAN BH OF PA BUCKS, DELAWARE, LEHIGH, NORTHAMPTON, AND MONTGOMERY COUNTIES ONLY (MEDICAID)</t>
  </si>
  <si>
    <t xml:space="preserve">CBHNB (PERFORMCARE) FRANKLIN AND FULTON COUNTIES (MEDICAID) </t>
  </si>
  <si>
    <t xml:space="preserve">CBHNB (PERFORMCARE) DAUPHIN, CUMBERLAND, PERRY, LANCASTER AND LEBANON  COUNTIES (MEDICAID) </t>
  </si>
  <si>
    <t xml:space="preserve">CBHNB (PERFORMCARE) OTHER COUNTIES NOT SPECIFIED (MEDICAID) </t>
  </si>
  <si>
    <t>CBHNP (PERFORMCARE) (MEDICAID)</t>
  </si>
  <si>
    <t>SAM (COUNTY FUNDING)</t>
  </si>
  <si>
    <t>VA FEE BASIS</t>
  </si>
  <si>
    <t>ROOM AND BOARD SERVICES NOT COVERED BY MEDICARE PART B</t>
  </si>
  <si>
    <t xml:space="preserve">CONTRACT RATE,  ALL SERVICES ARE BUNDLED INTO A PER DIEM RATE. Contract gross at 1096 per diem less 2% sequestration for 1047.62 net rate.  </t>
  </si>
  <si>
    <t xml:space="preserve">CONTRACT RATE,  ALL SERVICES ARE BUNDLED INTO A PER DIEM RATE.   </t>
  </si>
  <si>
    <t>CONTRACT RATE, BASED ON FEE SCHEDULE.  PER DIEM RATE covers room and board services only.  Additional services billed separately and excluded from contract rate</t>
  </si>
  <si>
    <t>CONTRACT RATE,  ALL SERVICES ARE BUNDLED INTO A PER DIEM RATE.   Must meet county guidelines to qualify</t>
  </si>
  <si>
    <t>STANDARD RATE,  PAYS 48.3% OF GROSS CHARGES. $980.01 PER DIEM RATE. COVERS ROOM AND BOARD SERVICES ONLY.  OTHER SERVICES MAY BE BILLED AND PAID AT A NON-NEGOTIATED RATE</t>
  </si>
  <si>
    <t>PERCENT OF TOTAL BILLED CHARGES</t>
  </si>
  <si>
    <t>ALCOHOL, DRUG ABUSE OR DEPENDENCE WITHOUT REHABILITATION THERAPY WITHOUT MCC</t>
  </si>
  <si>
    <t>Rev Code 124, DRG 897</t>
  </si>
  <si>
    <t>Estimated DRG amount for average 22 day stay.  Length of stay and comorbidities will adjust rate. Rate applies only to room and board services.  All other services billed and negotiated separately</t>
  </si>
  <si>
    <t>CASE RATE</t>
  </si>
  <si>
    <t>ORGANIC DISTURBANCES AND INTELLECTUAL DISABILITY</t>
  </si>
  <si>
    <t>Rev Code 124, DRG 884</t>
  </si>
  <si>
    <t>Rev Code 124, DRG 885</t>
  </si>
  <si>
    <t>IP SEMI-PRIVATE ROOM AND BOARD GENERAL</t>
  </si>
  <si>
    <t>Rev Code 129</t>
  </si>
  <si>
    <t>No negotiated rate.</t>
  </si>
  <si>
    <t>No negotiated rate</t>
  </si>
  <si>
    <t>PSYCHIATRIC DIAG EXAM</t>
  </si>
  <si>
    <t>CPT 90791</t>
  </si>
  <si>
    <t>SERVICE INCLUDED AS PART OF INPATIENT STAY, BILLED SEPARATE FROM ROOM AND BOARD SERVICES.  No negotiated rate, paid per payors fee schedule</t>
  </si>
  <si>
    <t>SERVICE INCLUDED AS PART OF INPATIENT STAY, BILLED SEPARATE FROM ROOM AND BOARD SERVICES.  No negotiated rate, may pay per payors fee schedule</t>
  </si>
  <si>
    <t>PSYCHIATRIC EVAL W/MEDICAL SERVICES</t>
  </si>
  <si>
    <t>SUBSUQ HOSPITAL CARE 15-24 MINUTES</t>
  </si>
  <si>
    <t>CPT 99231</t>
  </si>
  <si>
    <t>SUBSUQ HOSPITAL CARE 35+ MINUTES</t>
  </si>
  <si>
    <t>CPT 99233</t>
  </si>
  <si>
    <t>DISCHARGE VISIT 30 MINUTES OR LESS</t>
  </si>
  <si>
    <t>INDIVIDUAL PSYCHOTHERAPY 30 MINUTES</t>
  </si>
  <si>
    <t>CPT 90833</t>
  </si>
  <si>
    <t>INDIVIDUAL PSYCHOTHERAPY 60 MINUTES</t>
  </si>
  <si>
    <t>CPT 90838</t>
  </si>
  <si>
    <t>INIT HOSP CARE - 50</t>
  </si>
  <si>
    <t>CPT 99222</t>
  </si>
  <si>
    <t>INIT HOSP CARE - 70</t>
  </si>
  <si>
    <t>CPT 99223</t>
  </si>
  <si>
    <t>INIT HOSP CARE - 30</t>
  </si>
  <si>
    <t>CPT 99221</t>
  </si>
  <si>
    <t>Outpatient</t>
  </si>
  <si>
    <t>No negotiated rate, pays per payer fee schedule. Not offered as an individual service; only available through participation in a Partial Hospitalization Program.  Payor may pay per fee schedule if # of groups per day do not meet PHP minimum requirements.</t>
  </si>
  <si>
    <t>Not offered as an individual service; only available through participation in a Partial Hospitalization Program.  Payor may pay per fee schedule if # of groups per day do not meet PHP minimum requirements.</t>
  </si>
  <si>
    <t xml:space="preserve">Not offered as an individual service; only available through participation in a Partial Hospitalization Program.  </t>
  </si>
  <si>
    <t>EDUCATION/ TRAINING</t>
  </si>
  <si>
    <t>Rev Code 942, HCPCS G0177</t>
  </si>
  <si>
    <t>No negotiated rate, pays per payer fee schedule. Total gross charge dependent on number of groups attended per day.  Contract rate dependent on meeting PHP minimum requirements per day.  Rate shown is for a qualifying PHP day</t>
  </si>
  <si>
    <t>Total gross charge dependent on number of groups attended per day.  Contract rate dependent on meeting PHP minimum requirements per day.  Rate shown is for a qualifying PHP day</t>
  </si>
  <si>
    <t>No negotiated rate, pays per payer fee schedule. Total gross charge dependent on number of groups attended per day.  Contract rate dependent on meeting PHP minimum requirements per day.  Rate shown is for a qualifying PHP day. (Lesser of 100% MCR 263.56 fee schedule or 75% of Charges)</t>
  </si>
  <si>
    <t>Total gross charge dependent on number of groups attended per day.  No negotiated rate.</t>
  </si>
  <si>
    <t>GROUP PSYCHOTHERAPY</t>
  </si>
  <si>
    <t>other than of a multiple-family group, in a partial hospitalization or intensive outpatient setting, approximately 45 to 50 minutes</t>
  </si>
  <si>
    <t>Rev Code 912, 913, HCPCS G0410</t>
  </si>
  <si>
    <t>GROUP THERAPY</t>
  </si>
  <si>
    <t>ACTIVITY THERAPY</t>
  </si>
  <si>
    <t>Rev Code 915</t>
  </si>
  <si>
    <t>DISCHARGE PLANNING</t>
  </si>
  <si>
    <t>EXPRESSIVE THERAPY</t>
  </si>
  <si>
    <t>INTRCTV GRP PSYTHRPY</t>
  </si>
  <si>
    <t xml:space="preserve"> TREATMENT GOAL GROUP</t>
  </si>
  <si>
    <t>INDIVIDUAL THEREPY, 45-60 MINUTE, AS PART OF A PARTIAL HOSPITALIZATION PROGRAM</t>
  </si>
  <si>
    <t>Rev Code 912, 913, 915 HCPCS H0035</t>
  </si>
  <si>
    <t>CONTRACT RATE PAYS PER MEDICAID FEE SCHEDULE RATE OF $14 PER 60-MINUTE GROUP UP TO FIVE GROUPS PER DAY</t>
  </si>
  <si>
    <t>OTHER</t>
  </si>
  <si>
    <t>CONTRACT RATE PAYS $34.04 PER 45-60 MINUTE GROUP WITH A MINIMUM OF 3 AND A MAXIMUM OF 6 GROUPS PER DAY</t>
  </si>
  <si>
    <t>CONTRACT RATE PAYS $47.48 PER 45-60 MINUTE GROUP WITH A MINIMUM OF 3 AND A MAXIMUM OF 6 GROUPS PER DAY</t>
  </si>
  <si>
    <t>CONTRACT RATE PAYS $34.50 PER 45-60 MINUTE GROUP WITH A MINIMUM OF 3 AND A MAXIMUM OF 6 GROUPS PER DAY</t>
  </si>
  <si>
    <t>CONTRACT RATE PAYS $52.22 PER 45-60 MINUTE GROUP WITH A MINIMUM OF 3 AND A MAXIMUM OF 6 GROUPS PER DAY</t>
  </si>
  <si>
    <t>CONTRACT RATE PAYS $50 PER 45-60 MINUTE GROUP WITH A MINIMUM OF 3 AND A MAXIMUM OF 6 GROUPS PER DAY</t>
  </si>
  <si>
    <t>CONTRACT RATE PAYS $51.77 PER 45-60 MINUTE GROUP WITH A MINIMUM OF 3 AND A MAXIMUM OF 6 GROUPS PER DAY</t>
  </si>
  <si>
    <t>CONTRACT RATE PAYS $29.57 PER 45-60 MINUTE GROUP, UP TO FIVE GROUPS PER DAY</t>
  </si>
  <si>
    <t>CONTRACT RATE PAYS $29.57 PER 45-60 MINUTE GROUP, UP TO FIVE GROUPS PER DAY.  Must meet county requirements to qualify.</t>
  </si>
  <si>
    <t>INDIVIDUAL THERAPY</t>
  </si>
  <si>
    <t>30 MINUTES</t>
  </si>
  <si>
    <t>Rev Code 914, CPT 90832</t>
  </si>
  <si>
    <t>60 MINUTES</t>
  </si>
  <si>
    <t>Rev Code 914, CPT 90837</t>
  </si>
  <si>
    <t>INTERACTIVE GROUP PSYCHOTHERAPY</t>
  </si>
  <si>
    <t>in a partial hospitalization or intensive outpatient setting, approximately 45 to 50 minutes</t>
  </si>
  <si>
    <t>Rev Code 912, 913 HCPCS G0411</t>
  </si>
  <si>
    <t>MENTAL HEALTH PARTIAL HOSPITALIZATION</t>
  </si>
  <si>
    <t>treatment, less than 24 hours</t>
  </si>
  <si>
    <t>Rev Code 912, 913 HCPCS H0035</t>
  </si>
  <si>
    <t>Total gross charge dependent on number of groups attended per day.  Contract rate dependent on meeting PHP minimum requirements per day.  Rate shown is for a qualifying PHP-HALF day</t>
  </si>
  <si>
    <t>PARTIAL HOSPITALIZATION SERVICES</t>
  </si>
  <si>
    <t>less than 24 hours, per diem S0201</t>
  </si>
  <si>
    <t>Rev Code 912, 913 HCPCS S0201</t>
  </si>
  <si>
    <t xml:space="preserve">Instructions:  Please choose your insurance provider from the dropdown menu below.  </t>
  </si>
  <si>
    <t>All current services provided by this hospital are listed below.  Other services may be provided by independent healthcare providers.  Such services may include but are not limited to pathology services and/or radiology services and/or physician visits and therapies.  These outside services will be billed directly by the provider.  Haven Behavioral Hospital of Eastern Pennsylvania does not negotiate or control those charges or reimbursement rates.</t>
  </si>
  <si>
    <t>Individual payors listed from the dropdown menu below are the individual payors that may have negotiated rates with Haven Behavioral Hospital of Eastern Pennsylvania.  If a service is listed without a payor rate, there is no negotiated or contracted rate for that service for that payor.</t>
  </si>
  <si>
    <t>HAVEN BEHAVIORAL SERVICES OF READING LLC</t>
  </si>
  <si>
    <t>d/b/a Haven Behavioral Hospital of Eastern Pennsylvania</t>
  </si>
  <si>
    <t>145 North Sixth Street 3rd Floor, Reading  PA  19606</t>
  </si>
  <si>
    <t>610.406.4340</t>
  </si>
  <si>
    <t>CENTRAL PENNSYLVANIA TEAMSTERS</t>
  </si>
  <si>
    <t>LOOMIS COMPANY</t>
  </si>
  <si>
    <t xml:space="preserve">CONTRACT RATE,  ALL SERVICES ARE BUNDLED INTO A PER DIEM RATE BASED OFF PAYOR FEE SCHEDULE.   </t>
  </si>
  <si>
    <t>Total gross charge dependent on number of groups attended per day.  Not applicable billing code for this payer.  No negotiated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</si>
</sst>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b/>
      <sz val="12"/>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1" fillId="0" borderId="0" xfId="0" applyFont="1"/>
    <xf numFmtId="0" fontId="0" fillId="0" borderId="0" xfId="0"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1" fillId="0" borderId="0" xfId="0" applyFont="1" applyAlignment="1">
      <alignment horizontal="right"/>
    </xf>
    <xf numFmtId="0" fontId="0" fillId="0" borderId="3" xfId="0" applyBorder="1" applyAlignment="1">
      <alignment horizontal="center" wrapText="1"/>
    </xf>
    <xf numFmtId="0" fontId="2" fillId="0" borderId="2" xfId="0" applyFont="1" applyBorder="1" applyAlignment="1">
      <alignment horizontal="center" wrapText="1"/>
    </xf>
    <xf numFmtId="0" fontId="0" fillId="0" borderId="2" xfId="0" applyFont="1" applyBorder="1" applyAlignment="1">
      <alignment horizontal="center" wrapText="1"/>
    </xf>
    <xf numFmtId="0" fontId="0" fillId="0" borderId="0" xfId="0" applyFont="1" applyBorder="1" applyAlignment="1">
      <alignment horizontal="center" wrapText="1"/>
    </xf>
    <xf numFmtId="0" fontId="1" fillId="0" borderId="0" xfId="0" applyFont="1" applyFill="1" applyBorder="1" applyAlignment="1">
      <alignment horizontal="center" wrapText="1"/>
    </xf>
    <xf numFmtId="0" fontId="0" fillId="0" borderId="3" xfId="0" applyFill="1" applyBorder="1" applyAlignment="1">
      <alignment horizontal="center" wrapText="1"/>
    </xf>
    <xf numFmtId="0" fontId="2" fillId="0" borderId="3" xfId="0" applyFont="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0" fillId="4" borderId="0" xfId="0" applyFill="1" applyBorder="1" applyAlignment="1">
      <alignment horizontal="center" wrapText="1"/>
    </xf>
    <xf numFmtId="0" fontId="2" fillId="4" borderId="0" xfId="0" applyFont="1" applyFill="1" applyBorder="1" applyAlignment="1">
      <alignment horizontal="center" wrapText="1"/>
    </xf>
    <xf numFmtId="0" fontId="0" fillId="0" borderId="0" xfId="0" applyFont="1" applyAlignment="1">
      <alignment horizontal="left" vertical="center"/>
    </xf>
    <xf numFmtId="0" fontId="0"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0" fillId="0" borderId="2" xfId="0" applyFill="1" applyBorder="1" applyAlignment="1">
      <alignment wrapText="1"/>
    </xf>
    <xf numFmtId="0" fontId="0" fillId="0" borderId="0" xfId="0" applyFill="1" applyAlignment="1">
      <alignment wrapText="1"/>
    </xf>
    <xf numFmtId="0" fontId="3" fillId="4" borderId="0" xfId="0" applyFont="1" applyFill="1" applyAlignment="1">
      <alignment horizontal="center"/>
    </xf>
    <xf numFmtId="0" fontId="0" fillId="0" borderId="0" xfId="0" applyFont="1" applyAlignment="1">
      <alignment horizontal="left" vertical="center" wrapText="1"/>
    </xf>
    <xf numFmtId="0" fontId="0" fillId="2" borderId="1" xfId="0" applyFont="1" applyFill="1" applyBorder="1" applyAlignment="1" applyProtection="1">
      <alignment horizontal="center" wrapText="1"/>
      <protection locked="0"/>
    </xf>
    <xf numFmtId="0" fontId="0" fillId="2" borderId="0"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238125</xdr:colOff>
      <xdr:row>10</xdr:row>
      <xdr:rowOff>457199</xdr:rowOff>
    </xdr:from>
    <xdr:to>
      <xdr:col>5</xdr:col>
      <xdr:colOff>1419225</xdr:colOff>
      <xdr:row>10</xdr:row>
      <xdr:rowOff>609600</xdr:rowOff>
    </xdr:to>
    <xdr:sp macro="" textlink="">
      <xdr:nvSpPr>
        <xdr:cNvPr id="2" name="Arrow: Left 1">
          <a:extLst>
            <a:ext uri="{FF2B5EF4-FFF2-40B4-BE49-F238E27FC236}">
              <a16:creationId xmlns:a16="http://schemas.microsoft.com/office/drawing/2014/main" id="{A683155B-D002-41FD-AFAB-70C005673D80}"/>
            </a:ext>
          </a:extLst>
        </xdr:cNvPr>
        <xdr:cNvSpPr/>
      </xdr:nvSpPr>
      <xdr:spPr>
        <a:xfrm>
          <a:off x="7400925" y="3076574"/>
          <a:ext cx="1181100" cy="15240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5AAF-4E1C-492D-9DCB-39557B9F7171}">
  <sheetPr codeName="Sheet1"/>
  <dimension ref="A1:L45"/>
  <sheetViews>
    <sheetView tabSelected="1" workbookViewId="0">
      <pane ySplit="13" topLeftCell="A14" activePane="bottomLeft" state="frozen"/>
      <selection pane="bottomLeft" activeCell="C11" sqref="C11:E11"/>
    </sheetView>
  </sheetViews>
  <sheetFormatPr defaultRowHeight="15" x14ac:dyDescent="0.25"/>
  <cols>
    <col min="1" max="1" width="16.5703125" customWidth="1"/>
    <col min="2" max="2" width="29.5703125" customWidth="1"/>
    <col min="3" max="3" width="11.140625" customWidth="1"/>
    <col min="4" max="4" width="13.140625" customWidth="1"/>
    <col min="5" max="5" width="37" customWidth="1"/>
    <col min="6" max="7" width="21.85546875" customWidth="1"/>
    <col min="9" max="9" width="11.7109375" customWidth="1"/>
    <col min="10" max="10" width="21.42578125" customWidth="1"/>
    <col min="11" max="11" width="22" customWidth="1"/>
    <col min="12" max="12" width="22.5703125" customWidth="1"/>
  </cols>
  <sheetData>
    <row r="1" spans="1:12" s="1" customFormat="1" x14ac:dyDescent="0.25">
      <c r="A1" s="20" t="s">
        <v>33</v>
      </c>
      <c r="B1" s="21"/>
      <c r="C1" s="21"/>
      <c r="D1" s="21"/>
      <c r="E1" s="21"/>
      <c r="F1" s="21"/>
      <c r="G1" s="21"/>
      <c r="H1" s="21"/>
      <c r="I1" s="21"/>
      <c r="J1" s="21"/>
      <c r="K1" s="21"/>
      <c r="L1" s="21"/>
    </row>
    <row r="2" spans="1:12" s="1" customFormat="1" ht="45.75" customHeight="1" x14ac:dyDescent="0.25">
      <c r="A2" s="27" t="s">
        <v>180</v>
      </c>
      <c r="B2" s="27"/>
      <c r="C2" s="27"/>
      <c r="D2" s="27"/>
      <c r="E2" s="27"/>
      <c r="F2" s="27"/>
      <c r="G2" s="27"/>
      <c r="H2" s="27"/>
      <c r="I2" s="27"/>
      <c r="J2" s="27"/>
      <c r="K2" s="27"/>
      <c r="L2" s="27"/>
    </row>
    <row r="3" spans="1:12" s="1" customFormat="1" ht="36.75" customHeight="1" x14ac:dyDescent="0.25">
      <c r="A3" s="27" t="s">
        <v>181</v>
      </c>
      <c r="B3" s="27"/>
      <c r="C3" s="27"/>
      <c r="D3" s="27"/>
      <c r="E3" s="27"/>
      <c r="F3" s="27"/>
      <c r="G3" s="27"/>
      <c r="H3" s="27"/>
      <c r="I3" s="27"/>
      <c r="J3" s="27"/>
      <c r="K3" s="27"/>
      <c r="L3" s="27"/>
    </row>
    <row r="4" spans="1:12" ht="15.75" x14ac:dyDescent="0.25">
      <c r="A4" s="22" t="s">
        <v>179</v>
      </c>
      <c r="B4" s="23"/>
      <c r="C4" s="23"/>
      <c r="D4" s="23"/>
      <c r="E4" s="23"/>
      <c r="F4" s="23"/>
      <c r="G4" s="23"/>
      <c r="H4" s="23"/>
      <c r="I4" s="23"/>
      <c r="J4" s="23"/>
      <c r="K4" s="23"/>
      <c r="L4" s="23"/>
    </row>
    <row r="5" spans="1:12" x14ac:dyDescent="0.25">
      <c r="A5" s="1"/>
    </row>
    <row r="6" spans="1:12" ht="15.75" x14ac:dyDescent="0.25">
      <c r="A6" s="26" t="s">
        <v>182</v>
      </c>
      <c r="B6" s="26"/>
      <c r="C6" s="26"/>
      <c r="D6" s="26"/>
      <c r="E6" s="26"/>
      <c r="F6" s="26"/>
      <c r="G6" s="26"/>
      <c r="H6" s="26"/>
      <c r="I6" s="26"/>
      <c r="J6" s="26"/>
      <c r="K6" s="26"/>
      <c r="L6" s="26"/>
    </row>
    <row r="7" spans="1:12" ht="15.75" x14ac:dyDescent="0.25">
      <c r="A7" s="26" t="s">
        <v>183</v>
      </c>
      <c r="B7" s="26"/>
      <c r="C7" s="26"/>
      <c r="D7" s="26"/>
      <c r="E7" s="26"/>
      <c r="F7" s="26"/>
      <c r="G7" s="26"/>
      <c r="H7" s="26"/>
      <c r="I7" s="26"/>
      <c r="J7" s="26"/>
      <c r="K7" s="26"/>
      <c r="L7" s="26"/>
    </row>
    <row r="8" spans="1:12" ht="15.75" x14ac:dyDescent="0.25">
      <c r="A8" s="26" t="s">
        <v>184</v>
      </c>
      <c r="B8" s="26"/>
      <c r="C8" s="26"/>
      <c r="D8" s="26"/>
      <c r="E8" s="26"/>
      <c r="F8" s="26"/>
      <c r="G8" s="26"/>
      <c r="H8" s="26"/>
      <c r="I8" s="26"/>
      <c r="J8" s="26"/>
      <c r="K8" s="26"/>
      <c r="L8" s="26"/>
    </row>
    <row r="9" spans="1:12" ht="15.75" x14ac:dyDescent="0.25">
      <c r="A9" s="26" t="s">
        <v>185</v>
      </c>
      <c r="B9" s="26"/>
      <c r="C9" s="26"/>
      <c r="D9" s="26"/>
      <c r="E9" s="26"/>
      <c r="F9" s="26"/>
      <c r="G9" s="26"/>
      <c r="H9" s="26"/>
      <c r="I9" s="26"/>
      <c r="J9" s="26"/>
      <c r="K9" s="26"/>
      <c r="L9" s="26"/>
    </row>
    <row r="11" spans="1:12" ht="48.75" customHeight="1" x14ac:dyDescent="0.25">
      <c r="A11" s="1"/>
      <c r="B11" s="7" t="s">
        <v>0</v>
      </c>
      <c r="C11" s="28" t="s">
        <v>60</v>
      </c>
      <c r="D11" s="29"/>
      <c r="E11" s="29"/>
      <c r="G11" s="1" t="s">
        <v>1</v>
      </c>
    </row>
    <row r="12" spans="1:12" ht="15.75" thickBot="1" x14ac:dyDescent="0.3"/>
    <row r="13" spans="1:12" s="2" customFormat="1" ht="30.75" thickBot="1" x14ac:dyDescent="0.3">
      <c r="A13" s="15" t="s">
        <v>2</v>
      </c>
      <c r="B13" s="16" t="s">
        <v>17</v>
      </c>
      <c r="C13" s="16" t="s">
        <v>7</v>
      </c>
      <c r="D13" s="16" t="s">
        <v>8</v>
      </c>
      <c r="E13" s="16" t="s">
        <v>3</v>
      </c>
      <c r="F13" s="16" t="s">
        <v>4</v>
      </c>
      <c r="G13" s="17" t="s">
        <v>9</v>
      </c>
      <c r="H13" s="12"/>
      <c r="I13" s="15" t="s">
        <v>16</v>
      </c>
      <c r="J13" s="16" t="s">
        <v>10</v>
      </c>
      <c r="K13" s="16" t="s">
        <v>11</v>
      </c>
      <c r="L13" s="17" t="s">
        <v>12</v>
      </c>
    </row>
    <row r="14" spans="1:12" s="6" customFormat="1" ht="54.75" customHeight="1" x14ac:dyDescent="0.25">
      <c r="A14" s="13" t="s">
        <v>18</v>
      </c>
      <c r="B14" s="13"/>
      <c r="C14" s="13" t="s">
        <v>15</v>
      </c>
      <c r="D14" s="13" t="s">
        <v>19</v>
      </c>
      <c r="E14" s="14" t="str">
        <f>IFERROR(VLOOKUP($C$11,'IP R&amp;B'!$A$1:$G$50,2,FALSE),"No Contracted/Negotiated Rate")</f>
        <v>CONTRACT RATE, per diem covers room and board services only.  Additional services contracted separately</v>
      </c>
      <c r="F14" s="8" t="str">
        <f>IFERROR(VLOOKUP($C$11,'IP R&amp;B'!$A$1:$G$50,3,FALSE),"No Contracted/Negotiated Rate")</f>
        <v>PER DIEM</v>
      </c>
      <c r="G14" s="8">
        <f>IFERROR(VLOOKUP($C$11,'IP R&amp;B'!$A$1:$G$50,4,FALSE),"No Contracted/Negotiated Rate")</f>
        <v>1136</v>
      </c>
      <c r="H14" s="5"/>
      <c r="I14" s="8">
        <v>2029</v>
      </c>
      <c r="J14" s="8">
        <f>IFERROR(VLOOKUP($C$11,'IP R&amp;B'!$A$1:$G$50,5,FALSE),"No Contracted/Negotiated Rate")</f>
        <v>814.31</v>
      </c>
      <c r="K14" s="8">
        <f>IFERROR(VLOOKUP($C$11,'IP R&amp;B'!$A$1:$G$50,6,FALSE),"No Contracted/Negotiated Rate")</f>
        <v>1400</v>
      </c>
      <c r="L14" s="8">
        <f>IFERROR(VLOOKUP($C$11,'IP R&amp;B'!$A$1:$G$50,7,FALSE),"No Contracted/Negotiated Rate")</f>
        <v>825</v>
      </c>
    </row>
    <row r="15" spans="1:12" s="2" customFormat="1" ht="73.5" customHeight="1" x14ac:dyDescent="0.25">
      <c r="A15" s="3" t="s">
        <v>18</v>
      </c>
      <c r="B15" s="4" t="s">
        <v>101</v>
      </c>
      <c r="C15" s="4" t="s">
        <v>15</v>
      </c>
      <c r="D15" s="13" t="s">
        <v>102</v>
      </c>
      <c r="E15" s="9" t="str">
        <f>IFERROR(VLOOKUP($C$11,'IP R&amp;B 1'!$A$1:$G$10,2,FALSE),"No Contracted/Negotiated Rate")</f>
        <v>No Contracted/Negotiated Rate</v>
      </c>
      <c r="F15" s="4" t="str">
        <f>IFERROR(VLOOKUP($C$11,'IP R&amp;B 1'!$A$1:$G$10,3,FALSE),"No Contracted/Negotiated Rate")</f>
        <v>No Contracted/Negotiated Rate</v>
      </c>
      <c r="G15" s="4" t="str">
        <f>IFERROR(VLOOKUP($C$11,'IP R&amp;B 1'!$A$1:$G$10,4,FALSE),"No Contracted/Negotiated Rate")</f>
        <v>No Contracted/Negotiated Rate</v>
      </c>
      <c r="H15" s="5"/>
      <c r="I15" s="4"/>
      <c r="J15" s="4" t="str">
        <f>IFERROR(VLOOKUP($C$11,'IP R&amp;B 1'!$A$1:$G$10,5,FALSE),"No Contracted/Negotiated Rate")</f>
        <v>No Contracted/Negotiated Rate</v>
      </c>
      <c r="K15" s="4" t="str">
        <f>IFERROR(VLOOKUP($C$11,'IP R&amp;B 1'!$A$1:$G$10,6,FALSE),"No Contracted/Negotiated Rate")</f>
        <v>No Contracted/Negotiated Rate</v>
      </c>
      <c r="L15" s="4" t="str">
        <f>IFERROR(VLOOKUP($C$11,'IP R&amp;B 1'!$A$1:$G$10,7,FALSE),"No Contracted/Negotiated Rate")</f>
        <v>No Contracted/Negotiated Rate</v>
      </c>
    </row>
    <row r="16" spans="1:12" s="2" customFormat="1" ht="72" customHeight="1" x14ac:dyDescent="0.25">
      <c r="A16" s="3" t="s">
        <v>18</v>
      </c>
      <c r="B16" s="4" t="s">
        <v>105</v>
      </c>
      <c r="C16" s="4" t="s">
        <v>15</v>
      </c>
      <c r="D16" s="4" t="s">
        <v>106</v>
      </c>
      <c r="E16" s="9" t="str">
        <f>IFERROR(VLOOKUP($C$11,'IP R&amp;B 2'!$A$1:$G$10,2,FALSE),"No Contracted/Negotiated Rate")</f>
        <v>No Contracted/Negotiated Rate</v>
      </c>
      <c r="F16" s="4" t="str">
        <f>IFERROR(VLOOKUP($C$11,'IP R&amp;B 2'!$A$1:$G$10,3,FALSE),"No Contracted/Negotiated Rate")</f>
        <v>No Contracted/Negotiated Rate</v>
      </c>
      <c r="G16" s="4" t="str">
        <f>IFERROR(VLOOKUP($C$11,'IP R&amp;B 2'!$A$1:$G$10,4,FALSE),"No Contracted/Negotiated Rate")</f>
        <v>No Contracted/Negotiated Rate</v>
      </c>
      <c r="H16" s="5"/>
      <c r="I16" s="4"/>
      <c r="J16" s="4" t="str">
        <f>IFERROR(VLOOKUP($C$11,'IP R&amp;B 2'!$A$1:$G$10,5,FALSE),"No Contracted/Negotiated Rate")</f>
        <v>No Contracted/Negotiated Rate</v>
      </c>
      <c r="K16" s="4" t="str">
        <f>IFERROR(VLOOKUP($C$11,'IP R&amp;B 2'!$A$1:$G$10,6,FALSE),"No Contracted/Negotiated Rate")</f>
        <v>No Contracted/Negotiated Rate</v>
      </c>
      <c r="L16" s="4" t="str">
        <f>IFERROR(VLOOKUP($C$11,'IP R&amp;B 2'!$A$1:$G$10,7,FALSE),"No Contracted/Negotiated Rate")</f>
        <v>No Contracted/Negotiated Rate</v>
      </c>
    </row>
    <row r="17" spans="1:12" s="2" customFormat="1" ht="71.25" customHeight="1" x14ac:dyDescent="0.25">
      <c r="A17" s="3" t="s">
        <v>18</v>
      </c>
      <c r="B17" s="4" t="s">
        <v>20</v>
      </c>
      <c r="C17" s="4" t="s">
        <v>15</v>
      </c>
      <c r="D17" s="4" t="s">
        <v>107</v>
      </c>
      <c r="E17" s="9" t="str">
        <f>IFERROR(VLOOKUP($C$11,'IP R&amp;B 3'!$A$1:$G$14,2,FALSE),"No Contracted/Negotiated Rate")</f>
        <v>No Contracted/Negotiated Rate</v>
      </c>
      <c r="F17" s="4" t="str">
        <f>IFERROR(VLOOKUP($C$11,'IP R&amp;B 3'!$A$1:$G$10,3,FALSE),"No Contracted/Negotiated Rate")</f>
        <v>No Contracted/Negotiated Rate</v>
      </c>
      <c r="G17" s="4" t="str">
        <f>IFERROR(VLOOKUP($C$11,'IP R&amp;B 3'!$A$1:$G$10,4,FALSE),"No Contracted/Negotiated Rate")</f>
        <v>No Contracted/Negotiated Rate</v>
      </c>
      <c r="H17" s="5"/>
      <c r="I17" s="4"/>
      <c r="J17" s="4" t="str">
        <f>IFERROR(VLOOKUP($C$11,'IP R&amp;B 3'!$A$1:$G$10,5,FALSE),"No Contracted/Negotiated Rate")</f>
        <v>No Contracted/Negotiated Rate</v>
      </c>
      <c r="K17" s="4" t="str">
        <f>IFERROR(VLOOKUP($C$11,'IP R&amp;B 3'!$A$1:$G$10,6,FALSE),"No Contracted/Negotiated Rate")</f>
        <v>No Contracted/Negotiated Rate</v>
      </c>
      <c r="L17" s="4" t="str">
        <f>IFERROR(VLOOKUP($C$11,'IP R&amp;B 3'!$A$1:$G$10,7,FALSE),"No Contracted/Negotiated Rate")</f>
        <v>No Contracted/Negotiated Rate</v>
      </c>
    </row>
    <row r="18" spans="1:12" s="2" customFormat="1" ht="62.25" customHeight="1" x14ac:dyDescent="0.25">
      <c r="A18" s="3" t="s">
        <v>108</v>
      </c>
      <c r="B18" s="4"/>
      <c r="C18" s="4" t="s">
        <v>15</v>
      </c>
      <c r="D18" s="4" t="s">
        <v>109</v>
      </c>
      <c r="E18" s="9" t="str">
        <f>IFERROR(VLOOKUP($C$11,'IP R&amp;B 4'!$A$1:$G$50,2,FALSE),"No Contracted/Negotiated Rate")</f>
        <v>No negotiated rate.</v>
      </c>
      <c r="F18" s="9">
        <f>IFERROR(VLOOKUP($C$11,'IP R&amp;B 4'!$A$1:$G$50,3,FALSE),"No Contracted/Negotiated Rate")</f>
        <v>0</v>
      </c>
      <c r="G18" s="9">
        <f>IFERROR(VLOOKUP($C$11,'IP R&amp;B 4'!$A$1:$G$50,4,FALSE),"No Contracted/Negotiated Rate")</f>
        <v>0</v>
      </c>
      <c r="H18" s="5"/>
      <c r="I18" s="4">
        <v>2500</v>
      </c>
      <c r="J18" s="9">
        <f>IFERROR(VLOOKUP($C$11,'IP R&amp;B 4'!$A$1:$G$50,5,FALSE),"No Contracted/Negotiated Rate")</f>
        <v>0</v>
      </c>
      <c r="K18" s="9">
        <f>IFERROR(VLOOKUP($C$11,'IP R&amp;B 4'!$A$1:$G$50,6,FALSE),"No Contracted/Negotiated Rate")</f>
        <v>0</v>
      </c>
      <c r="L18" s="9">
        <f>IFERROR(VLOOKUP($C$11,'IP R&amp;B 4'!$A$1:$G$50,7,FALSE),"No Contracted/Negotiated Rate")</f>
        <v>0</v>
      </c>
    </row>
    <row r="19" spans="1:12" s="2" customFormat="1" ht="55.5" customHeight="1" x14ac:dyDescent="0.25">
      <c r="A19" s="3" t="s">
        <v>112</v>
      </c>
      <c r="B19" s="4"/>
      <c r="C19" s="4" t="s">
        <v>15</v>
      </c>
      <c r="D19" s="4" t="s">
        <v>113</v>
      </c>
      <c r="E19" s="9" t="str">
        <f>IFERROR(VLOOKUP($C$11,'DIAG EXAM'!$A$1:$G$59,2,FALSE),"No Contracted/Negotiated Rate")</f>
        <v>SERVICE INCLUDED AS PART OF INPATIENT STAY, BILLED SEPARATE FROM ROOM AND BOARD SERVICES.  No negotiated rate, paid per payors fee schedule</v>
      </c>
      <c r="F19" s="9">
        <f>IFERROR(VLOOKUP($C$11,'DIAG EXAM'!$A$1:$G$59,3,FALSE),"No Contracted/Negotiated Rate")</f>
        <v>0</v>
      </c>
      <c r="G19" s="9">
        <f>IFERROR(VLOOKUP($C$11,'DIAG EXAM'!$A$1:$G$59,4,FALSE),"No Contracted/Negotiated Rate")</f>
        <v>0</v>
      </c>
      <c r="H19" s="5"/>
      <c r="I19" s="4">
        <v>426</v>
      </c>
      <c r="J19" s="9">
        <f>IFERROR(VLOOKUP($C$11,'DIAG EXAM'!$A$1:$G$59,5,FALSE),"No Contracted/Negotiated Rate")</f>
        <v>0</v>
      </c>
      <c r="K19" s="9">
        <f>IFERROR(VLOOKUP($C$11,'DIAG EXAM'!$A$1:$G$59,6,FALSE),"No Contracted/Negotiated Rate")</f>
        <v>0</v>
      </c>
      <c r="L19" s="9">
        <f>IFERROR(VLOOKUP($C$11,'DIAG EXAM'!$A$1:$G$59,7,FALSE),"No Contracted/Negotiated Rate")</f>
        <v>0</v>
      </c>
    </row>
    <row r="20" spans="1:12" s="2" customFormat="1" ht="55.5" customHeight="1" x14ac:dyDescent="0.25">
      <c r="A20" s="3" t="s">
        <v>116</v>
      </c>
      <c r="B20" s="4"/>
      <c r="C20" s="4" t="s">
        <v>15</v>
      </c>
      <c r="D20" s="4" t="s">
        <v>27</v>
      </c>
      <c r="E20" s="9" t="str">
        <f>IFERROR(VLOOKUP($C$11,'Eval w Med'!$A$1:$G$59,2,FALSE),"No Contracted/Negotiated Rate")</f>
        <v>SERVICE INCLUDED AS PART OF INPATIENT STAY, BILLED SEPARATE FROM ROOM AND BOARD SERVICES.  No negotiated rate, paid per payors fee schedule</v>
      </c>
      <c r="F20" s="9">
        <f>IFERROR(VLOOKUP($C$11,'Eval w Med'!$A$1:$G$59,3,FALSE),"No Contracted/Negotiated Rate")</f>
        <v>0</v>
      </c>
      <c r="G20" s="9">
        <f>IFERROR(VLOOKUP($C$11,'Eval w Med'!$A$1:$G$59,4,FALSE),"No Contracted/Negotiated Rate")</f>
        <v>0</v>
      </c>
      <c r="H20" s="5"/>
      <c r="I20" s="4">
        <v>576</v>
      </c>
      <c r="J20" s="9">
        <f>IFERROR(VLOOKUP($C$11,'Eval w Med'!$A$1:$G$59,5,FALSE),"No Contracted/Negotiated Rate")</f>
        <v>0</v>
      </c>
      <c r="K20" s="9">
        <f>IFERROR(VLOOKUP($C$11,'Eval w Med'!$A$1:$G$59,6,FALSE),"No Contracted/Negotiated Rate")</f>
        <v>0</v>
      </c>
      <c r="L20" s="9">
        <f>IFERROR(VLOOKUP($C$11,'Eval w Med'!$A$1:$G$59,7,FALSE),"No Contracted/Negotiated Rate")</f>
        <v>0</v>
      </c>
    </row>
    <row r="21" spans="1:12" s="2" customFormat="1" ht="66" customHeight="1" x14ac:dyDescent="0.25">
      <c r="A21" s="3" t="s">
        <v>117</v>
      </c>
      <c r="B21" s="4"/>
      <c r="C21" s="4" t="s">
        <v>15</v>
      </c>
      <c r="D21" s="4" t="s">
        <v>118</v>
      </c>
      <c r="E21" s="9" t="str">
        <f>IFERROR(VLOOKUP($C$11,'SUBS HOSP 15 - 24'!$A$1:$G$59,2,FALSE),"No Contracted/Negotiated Rate")</f>
        <v>SERVICE INCLUDED AS PART OF INPATIENT STAY, BILLED SEPARATE FROM ROOM AND BOARD SERVICES.  No negotiated rate, paid per payors fee schedule</v>
      </c>
      <c r="F21" s="9">
        <f>IFERROR(VLOOKUP($C$11,'SUBS HOSP 15 - 24'!$A$1:$G$59,3,FALSE),"No Contracted/Negotiated Rate")</f>
        <v>0</v>
      </c>
      <c r="G21" s="9">
        <f>IFERROR(VLOOKUP($C$11,'SUBS HOSP 15 - 24'!$A$1:$G$59,4,FALSE),"No Contracted/Negotiated Rate")</f>
        <v>0</v>
      </c>
      <c r="H21" s="5"/>
      <c r="I21" s="4">
        <v>100</v>
      </c>
      <c r="J21" s="9">
        <f>IFERROR(VLOOKUP($C$11,'SUBS HOSP 15 - 24'!$A$1:$G$59,5,FALSE),"No Contracted/Negotiated Rate")</f>
        <v>0</v>
      </c>
      <c r="K21" s="9">
        <f>IFERROR(VLOOKUP($C$11,'SUBS HOSP 15 - 24'!$A$1:$G$59,6,FALSE),"No Contracted/Negotiated Rate")</f>
        <v>0</v>
      </c>
      <c r="L21" s="9">
        <f>IFERROR(VLOOKUP($C$11,'SUBS HOSP 15 - 24'!$A$1:$G$59,7,FALSE),"No Contracted/Negotiated Rate")</f>
        <v>0</v>
      </c>
    </row>
    <row r="22" spans="1:12" s="2" customFormat="1" ht="63.75" customHeight="1" x14ac:dyDescent="0.25">
      <c r="A22" s="3" t="s">
        <v>28</v>
      </c>
      <c r="B22" s="4"/>
      <c r="C22" s="4" t="s">
        <v>15</v>
      </c>
      <c r="D22" s="4" t="s">
        <v>29</v>
      </c>
      <c r="E22" s="9" t="str">
        <f>IFERROR(VLOOKUP($C$11,'SUBS HOSP 25 - 34'!$A$1:$G$59,2,FALSE),"No Contracted/Negotiated Rate")</f>
        <v>SERVICE INCLUDED AS PART OF INPATIENT STAY, BILLED SEPARATE FROM ROOM AND BOARD SERVICES.  No negotiated rate, paid per payors fee schedule</v>
      </c>
      <c r="F22" s="9">
        <f>IFERROR(VLOOKUP($C$11,'SUBS HOSP 25 - 34'!$A$1:$G$59,3,FALSE),"No Contracted/Negotiated Rate")</f>
        <v>0</v>
      </c>
      <c r="G22" s="9">
        <f>IFERROR(VLOOKUP($C$11,'SUBS HOSP 25 - 34'!$A$1:$G$59,4,FALSE),"No Contracted/Negotiated Rate")</f>
        <v>0</v>
      </c>
      <c r="H22" s="5"/>
      <c r="I22" s="4">
        <v>150</v>
      </c>
      <c r="J22" s="9">
        <f>IFERROR(VLOOKUP($C$11,'SUBS HOSP 25 - 34'!$A$1:$G$59,5,FALSE),"No Contracted/Negotiated Rate")</f>
        <v>0</v>
      </c>
      <c r="K22" s="9">
        <f>IFERROR(VLOOKUP($C$11,'SUBS HOSP 25 - 34'!$A$1:$G$59,6,FALSE),"No Contracted/Negotiated Rate")</f>
        <v>0</v>
      </c>
      <c r="L22" s="9">
        <f>IFERROR(VLOOKUP($C$11,'SUBS HOSP 25 - 34'!$A$1:$G$59,7,FALSE),"No Contracted/Negotiated Rate")</f>
        <v>0</v>
      </c>
    </row>
    <row r="23" spans="1:12" s="2" customFormat="1" ht="60.75" customHeight="1" x14ac:dyDescent="0.25">
      <c r="A23" s="3" t="s">
        <v>119</v>
      </c>
      <c r="B23" s="4"/>
      <c r="C23" s="4" t="s">
        <v>15</v>
      </c>
      <c r="D23" s="4" t="s">
        <v>120</v>
      </c>
      <c r="E23" s="9" t="str">
        <f>IFERROR(VLOOKUP($C$11,'SUBS HOSP 35'!$A$1:$G$59,2,FALSE),"No Contracted/Negotiated Rate")</f>
        <v>SERVICE INCLUDED AS PART OF INPATIENT STAY, BILLED SEPARATE FROM ROOM AND BOARD SERVICES.  No negotiated rate, paid per payors fee schedule</v>
      </c>
      <c r="F23" s="9">
        <f>IFERROR(VLOOKUP($C$11,'SUBS HOSP 35'!$A$1:$G$59,3,FALSE),"No Contracted/Negotiated Rate")</f>
        <v>0</v>
      </c>
      <c r="G23" s="9">
        <f>IFERROR(VLOOKUP($C$11,'SUBS HOSP 35'!$A$1:$G$59,4,FALSE),"No Contracted/Negotiated Rate")</f>
        <v>0</v>
      </c>
      <c r="H23" s="5"/>
      <c r="I23" s="4">
        <v>239</v>
      </c>
      <c r="J23" s="9">
        <f>IFERROR(VLOOKUP($C$11,'SUBS HOSP 35'!$A$1:$G$59,5,FALSE),"No Contracted/Negotiated Rate")</f>
        <v>0</v>
      </c>
      <c r="K23" s="9">
        <f>IFERROR(VLOOKUP($C$11,'SUBS HOSP 35'!$A$1:$G$59,6,FALSE),"No Contracted/Negotiated Rate")</f>
        <v>0</v>
      </c>
      <c r="L23" s="9">
        <f>IFERROR(VLOOKUP($C$11,'SUBS HOSP 35'!$A$1:$G$59,7,FALSE),"No Contracted/Negotiated Rate")</f>
        <v>0</v>
      </c>
    </row>
    <row r="24" spans="1:12" s="2" customFormat="1" ht="57.75" customHeight="1" x14ac:dyDescent="0.25">
      <c r="A24" s="3" t="s">
        <v>121</v>
      </c>
      <c r="B24" s="4"/>
      <c r="C24" s="4" t="s">
        <v>15</v>
      </c>
      <c r="D24" s="4" t="s">
        <v>32</v>
      </c>
      <c r="E24" s="9" t="str">
        <f>IFERROR(VLOOKUP($C$11,'DIS LT 30'!$A$1:$G$59,2,FALSE),"No Contracted/Negotiated Rate")</f>
        <v>SERVICE INCLUDED AS PART OF INPATIENT STAY, BILLED SEPARATE FROM ROOM AND BOARD SERVICES.  No negotiated rate, paid per payors fee schedule</v>
      </c>
      <c r="F24" s="9">
        <f>IFERROR(VLOOKUP($C$11,'DIS LT 30'!$A$1:$G$59,3,FALSE),"No Contracted/Negotiated Rate")</f>
        <v>0</v>
      </c>
      <c r="G24" s="9">
        <f>IFERROR(VLOOKUP($C$11,'DIS LT 30'!$A$1:$G$59,4,FALSE),"No Contracted/Negotiated Rate")</f>
        <v>0</v>
      </c>
      <c r="H24" s="11"/>
      <c r="I24" s="10">
        <v>151</v>
      </c>
      <c r="J24" s="9">
        <f>IFERROR(VLOOKUP($C$11,'DIS LT 30'!$A$1:$G$59,5,FALSE),"No Contracted/Negotiated Rate")</f>
        <v>0</v>
      </c>
      <c r="K24" s="9">
        <f>IFERROR(VLOOKUP($C$11,'DIS LT 30'!$A$1:$G$59,6,FALSE),"No Contracted/Negotiated Rate")</f>
        <v>0</v>
      </c>
      <c r="L24" s="9">
        <f>IFERROR(VLOOKUP($C$11,'DIS LT 30'!$A$1:$G$59,7,FALSE),"No Contracted/Negotiated Rate")</f>
        <v>0</v>
      </c>
    </row>
    <row r="25" spans="1:12" s="2" customFormat="1" ht="57" customHeight="1" x14ac:dyDescent="0.25">
      <c r="A25" s="3" t="s">
        <v>30</v>
      </c>
      <c r="B25" s="4"/>
      <c r="C25" s="4" t="s">
        <v>15</v>
      </c>
      <c r="D25" s="4" t="s">
        <v>31</v>
      </c>
      <c r="E25" s="9" t="str">
        <f>IFERROR(VLOOKUP($C$11,'DIS 31'!$A$1:$G$59,2,FALSE),"No Contracted/Negotiated Rate")</f>
        <v>SERVICE INCLUDED AS PART OF INPATIENT STAY, BILLED SEPARATE FROM ROOM AND BOARD SERVICES.  No negotiated rate, paid per payors fee schedule</v>
      </c>
      <c r="F25" s="9">
        <f>IFERROR(VLOOKUP($C$11,'DIS 31'!$A$1:$G$59,3,FALSE),"No Contracted/Negotiated Rate")</f>
        <v>0</v>
      </c>
      <c r="G25" s="9">
        <f>IFERROR(VLOOKUP($C$11,'DIS 31'!$A$1:$G$59,4,FALSE),"No Contracted/Negotiated Rate")</f>
        <v>0</v>
      </c>
      <c r="H25" s="11"/>
      <c r="I25" s="10">
        <v>266</v>
      </c>
      <c r="J25" s="9">
        <f>IFERROR(VLOOKUP($C$11,'DIS 31'!$A$1:$G$59,5,FALSE),"No Contracted/Negotiated Rate")</f>
        <v>0</v>
      </c>
      <c r="K25" s="9">
        <f>IFERROR(VLOOKUP($C$11,'DIS 31'!$A$1:$G$59,6,FALSE),"No Contracted/Negotiated Rate")</f>
        <v>0</v>
      </c>
      <c r="L25" s="9">
        <f>IFERROR(VLOOKUP($C$11,'DIS 31'!$A$1:$G$59,7,FALSE),"No Contracted/Negotiated Rate")</f>
        <v>0</v>
      </c>
    </row>
    <row r="26" spans="1:12" s="2" customFormat="1" ht="60.75" customHeight="1" x14ac:dyDescent="0.25">
      <c r="A26" s="24" t="s">
        <v>122</v>
      </c>
      <c r="B26" s="4"/>
      <c r="C26" s="4" t="s">
        <v>15</v>
      </c>
      <c r="D26" s="4" t="s">
        <v>123</v>
      </c>
      <c r="E26" s="9" t="str">
        <f>IFERROR(VLOOKUP($C$11,'IND 30'!$A$1:$G$59,2,FALSE),"No Contracted/Negotiated Rate")</f>
        <v>SERVICE INCLUDED AS PART OF INPATIENT STAY, BILLED SEPARATE FROM ROOM AND BOARD SERVICES.  No negotiated rate, paid per payors fee schedule</v>
      </c>
      <c r="F26" s="9">
        <f>IFERROR(VLOOKUP($C$11,'IND 30'!$A$1:$G$59,3,FALSE),"No Contracted/Negotiated Rate")</f>
        <v>0</v>
      </c>
      <c r="G26" s="9">
        <f>IFERROR(VLOOKUP($C$11,'IND 30'!$A$1:$G$59,4,FALSE),"No Contracted/Negotiated Rate")</f>
        <v>0</v>
      </c>
      <c r="H26" s="5"/>
      <c r="I26" s="4">
        <v>318</v>
      </c>
      <c r="J26" s="9">
        <f>IFERROR(VLOOKUP($C$11,'IND 30'!$A$1:$G$59,5,FALSE),"No Contracted/Negotiated Rate")</f>
        <v>0</v>
      </c>
      <c r="K26" s="9">
        <f>IFERROR(VLOOKUP($C$11,'IND 30'!$A$1:$G$59,6,FALSE),"No Contracted/Negotiated Rate")</f>
        <v>0</v>
      </c>
      <c r="L26" s="9">
        <f>IFERROR(VLOOKUP($C$11,'IND 30'!$A$1:$G$59,7,FALSE),"No Contracted/Negotiated Rate")</f>
        <v>0</v>
      </c>
    </row>
    <row r="27" spans="1:12" s="2" customFormat="1" ht="60.75" customHeight="1" x14ac:dyDescent="0.25">
      <c r="A27" s="24" t="s">
        <v>124</v>
      </c>
      <c r="B27" s="4"/>
      <c r="C27" s="4" t="s">
        <v>15</v>
      </c>
      <c r="D27" s="4" t="s">
        <v>125</v>
      </c>
      <c r="E27" s="9" t="str">
        <f>IFERROR(VLOOKUP($C$11,'IND 60'!$A$1:$G$59,2,FALSE),"No Contracted/Negotiated Rate")</f>
        <v>SERVICE INCLUDED AS PART OF INPATIENT STAY, BILLED SEPARATE FROM ROOM AND BOARD SERVICES.  No negotiated rate, paid per payors fee schedule</v>
      </c>
      <c r="F27" s="9">
        <f>IFERROR(VLOOKUP($C$11,'IND 60'!$A$1:$G$59,3,FALSE),"No Contracted/Negotiated Rate")</f>
        <v>0</v>
      </c>
      <c r="G27" s="9">
        <f>IFERROR(VLOOKUP($C$11,'IND 60'!$A$1:$G$59,4,FALSE),"No Contracted/Negotiated Rate")</f>
        <v>0</v>
      </c>
      <c r="H27" s="5"/>
      <c r="I27" s="4">
        <v>441</v>
      </c>
      <c r="J27" s="9">
        <f>IFERROR(VLOOKUP($C$11,'IND 60'!$A$1:$G$59,5,FALSE),"No Contracted/Negotiated Rate")</f>
        <v>0</v>
      </c>
      <c r="K27" s="9">
        <f>IFERROR(VLOOKUP($C$11,'IND 60'!$A$1:$G$59,6,FALSE),"No Contracted/Negotiated Rate")</f>
        <v>0</v>
      </c>
      <c r="L27" s="9">
        <f>IFERROR(VLOOKUP($C$11,'IND 60'!$A$1:$G$59,7,FALSE),"No Contracted/Negotiated Rate")</f>
        <v>0</v>
      </c>
    </row>
    <row r="28" spans="1:12" s="2" customFormat="1" ht="63.75" customHeight="1" x14ac:dyDescent="0.25">
      <c r="A28" s="25" t="s">
        <v>130</v>
      </c>
      <c r="B28" s="4"/>
      <c r="C28" s="4" t="s">
        <v>15</v>
      </c>
      <c r="D28" s="4" t="s">
        <v>131</v>
      </c>
      <c r="E28" s="9" t="str">
        <f>IFERROR(VLOOKUP($C$11,'INIT 30'!$A$1:$G$59,2,FALSE),"No Contracted/Negotiated Rate")</f>
        <v>SERVICE INCLUDED AS PART OF INPATIENT STAY, BILLED SEPARATE FROM ROOM AND BOARD SERVICES.  No negotiated rate, paid per payors fee schedule</v>
      </c>
      <c r="F28" s="9">
        <f>IFERROR(VLOOKUP($C$11,'INIT 30'!$A$1:$G$59,3,FALSE),"No Contracted/Negotiated Rate")</f>
        <v>0</v>
      </c>
      <c r="G28" s="9">
        <f>IFERROR(VLOOKUP($C$11,'INIT 30'!$A$1:$G$59,4,FALSE),"No Contracted/Negotiated Rate")</f>
        <v>0</v>
      </c>
      <c r="H28" s="5"/>
      <c r="I28" s="4">
        <v>205</v>
      </c>
      <c r="J28" s="9">
        <f>IFERROR(VLOOKUP($C$11,'INIT 30'!$A$1:$G$59,5,FALSE),"No Contracted/Negotiated Rate")</f>
        <v>0</v>
      </c>
      <c r="K28" s="9">
        <f>IFERROR(VLOOKUP($C$11,'INIT 30'!$A$1:$G$59,6,FALSE),"No Contracted/Negotiated Rate")</f>
        <v>0</v>
      </c>
      <c r="L28" s="9">
        <f>IFERROR(VLOOKUP($C$11,'INIT 30'!$A$1:$G$59,7,FALSE),"No Contracted/Negotiated Rate")</f>
        <v>0</v>
      </c>
    </row>
    <row r="29" spans="1:12" s="2" customFormat="1" ht="60.75" customHeight="1" x14ac:dyDescent="0.25">
      <c r="A29" s="24" t="s">
        <v>126</v>
      </c>
      <c r="B29" s="4"/>
      <c r="C29" s="4" t="s">
        <v>15</v>
      </c>
      <c r="D29" s="4" t="s">
        <v>127</v>
      </c>
      <c r="E29" s="9" t="str">
        <f>IFERROR(VLOOKUP($C$11,'INIT 50'!$A$1:$G$59,2,FALSE),"No Contracted/Negotiated Rate")</f>
        <v>SERVICE INCLUDED AS PART OF INPATIENT STAY, BILLED SEPARATE FROM ROOM AND BOARD SERVICES.  No negotiated rate, paid per payors fee schedule</v>
      </c>
      <c r="F29" s="9">
        <f>IFERROR(VLOOKUP($C$11,'INIT 50'!$A$1:$G$59,3,FALSE),"No Contracted/Negotiated Rate")</f>
        <v>0</v>
      </c>
      <c r="G29" s="9">
        <f>IFERROR(VLOOKUP($C$11,'INIT 50'!$A$1:$G$59,4,FALSE),"No Contracted/Negotiated Rate")</f>
        <v>0</v>
      </c>
      <c r="H29" s="5"/>
      <c r="I29" s="4">
        <v>373</v>
      </c>
      <c r="J29" s="9">
        <f>IFERROR(VLOOKUP($C$11,'INIT 50'!$A$1:$G$59,5,FALSE),"No Contracted/Negotiated Rate")</f>
        <v>0</v>
      </c>
      <c r="K29" s="9">
        <f>IFERROR(VLOOKUP($C$11,'INIT 50'!$A$1:$G$59,6,FALSE),"No Contracted/Negotiated Rate")</f>
        <v>0</v>
      </c>
      <c r="L29" s="9">
        <f>IFERROR(VLOOKUP($C$11,'INIT 50'!$A$1:$G$59,7,FALSE),"No Contracted/Negotiated Rate")</f>
        <v>0</v>
      </c>
    </row>
    <row r="30" spans="1:12" s="2" customFormat="1" ht="60.75" customHeight="1" x14ac:dyDescent="0.25">
      <c r="A30" s="24" t="s">
        <v>128</v>
      </c>
      <c r="B30" s="4"/>
      <c r="C30" s="4" t="s">
        <v>15</v>
      </c>
      <c r="D30" s="4" t="s">
        <v>129</v>
      </c>
      <c r="E30" s="9" t="str">
        <f>IFERROR(VLOOKUP($C$11,'INIT 70'!$A$1:$G$59,2,FALSE),"No Contracted/Negotiated Rate")</f>
        <v>SERVICE INCLUDED AS PART OF INPATIENT STAY, BILLED SEPARATE FROM ROOM AND BOARD SERVICES.  No negotiated rate, paid per payors fee schedule</v>
      </c>
      <c r="F30" s="9">
        <f>IFERROR(VLOOKUP($C$11,'INIT 70'!$A$1:$G$59,3,FALSE),"No Contracted/Negotiated Rate")</f>
        <v>0</v>
      </c>
      <c r="G30" s="9">
        <f>IFERROR(VLOOKUP($C$11,'INIT 70'!$A$1:$G$59,4,FALSE),"No Contracted/Negotiated Rate")</f>
        <v>0</v>
      </c>
      <c r="H30" s="5"/>
      <c r="I30" s="4">
        <v>400</v>
      </c>
      <c r="J30" s="9">
        <f>IFERROR(VLOOKUP($C$11,'INIT 70'!$A$1:$G$59,5,FALSE),"No Contracted/Negotiated Rate")</f>
        <v>0</v>
      </c>
      <c r="K30" s="9">
        <f>IFERROR(VLOOKUP($C$11,'INIT 70'!$A$1:$G$59,6,FALSE),"No Contracted/Negotiated Rate")</f>
        <v>0</v>
      </c>
      <c r="L30" s="9">
        <f>IFERROR(VLOOKUP($C$11,'INIT 70'!$A$1:$G$59,7,FALSE),"No Contracted/Negotiated Rate")</f>
        <v>0</v>
      </c>
    </row>
    <row r="31" spans="1:12" s="5" customFormat="1" x14ac:dyDescent="0.25">
      <c r="A31" s="18"/>
      <c r="B31" s="18"/>
      <c r="C31" s="18"/>
      <c r="D31" s="18"/>
      <c r="E31" s="19"/>
      <c r="F31" s="18"/>
      <c r="G31" s="18"/>
      <c r="H31" s="18"/>
      <c r="I31" s="18"/>
      <c r="J31" s="18"/>
      <c r="K31" s="18"/>
      <c r="L31" s="18"/>
    </row>
    <row r="32" spans="1:12" s="5" customFormat="1" x14ac:dyDescent="0.25">
      <c r="A32" s="18"/>
      <c r="B32" s="18"/>
      <c r="C32" s="18"/>
      <c r="D32" s="18"/>
      <c r="E32" s="19"/>
      <c r="F32" s="18"/>
      <c r="G32" s="18"/>
      <c r="H32" s="18"/>
      <c r="I32" s="18"/>
      <c r="J32" s="18"/>
      <c r="K32" s="18"/>
      <c r="L32" s="18"/>
    </row>
    <row r="33" spans="1:12" s="6" customFormat="1" ht="81.75" customHeight="1" x14ac:dyDescent="0.25">
      <c r="A33" s="6" t="s">
        <v>136</v>
      </c>
      <c r="B33" s="3"/>
      <c r="C33" s="3" t="s">
        <v>132</v>
      </c>
      <c r="D33" s="3" t="s">
        <v>137</v>
      </c>
      <c r="E33" s="9" t="str">
        <f>IFERROR(VLOOKUP($C$11,EDUC!$A$1:$G$57,2,FALSE),"No Contracted/Negotiated Rate")</f>
        <v>Not offered as an individual service; only available through participation in a Partial Hospitalization Program.  Payor may pay per fee schedule if # of groups per day do not meet PHP minimum requirements.</v>
      </c>
      <c r="F33" s="9">
        <f>IFERROR(VLOOKUP($C$11,EDUC!$A$1:$G$57,3,FALSE),"No Contracted/Negotiated Rate")</f>
        <v>0</v>
      </c>
      <c r="G33" s="9">
        <f>IFERROR(VLOOKUP($C$11,EDUC!$A$1:$G$57,4,FALSE),"No Contracted/Negotiated Rate")</f>
        <v>0</v>
      </c>
      <c r="H33" s="5"/>
      <c r="I33" s="4">
        <v>150</v>
      </c>
      <c r="J33" s="9">
        <f>IFERROR(VLOOKUP($C$11,EDUC!$A$1:$G$57,5,FALSE),"No Contracted/Negotiated Rate")</f>
        <v>0</v>
      </c>
      <c r="K33" s="9">
        <f>IFERROR(VLOOKUP($C$11,EDUC!$A$1:$G$57,6,FALSE),"No Contracted/Negotiated Rate")</f>
        <v>0</v>
      </c>
      <c r="L33" s="9">
        <f>IFERROR(VLOOKUP($C$11,EDUC!$A$1:$G$57,7,FALSE),"No Contracted/Negotiated Rate")</f>
        <v>0</v>
      </c>
    </row>
    <row r="34" spans="1:12" s="2" customFormat="1" ht="81" customHeight="1" x14ac:dyDescent="0.25">
      <c r="A34" s="3" t="s">
        <v>142</v>
      </c>
      <c r="B34" s="9" t="s">
        <v>143</v>
      </c>
      <c r="C34" s="3" t="s">
        <v>132</v>
      </c>
      <c r="D34" s="13" t="s">
        <v>144</v>
      </c>
      <c r="E34" s="9" t="str">
        <f>IFERROR(VLOOKUP($C$11,'GRP PSYCH'!$A$1:$G$57,2,FALSE),"No Contracted/Negotiated Rate")</f>
        <v>Total gross charge dependent on number of groups attended per day.  Contract rate dependent on meeting PHP minimum requirements per day.  Rate shown is for a qualifying PHP day</v>
      </c>
      <c r="F34" s="9" t="str">
        <f>IFERROR(VLOOKUP($C$11,'GRP PSYCH'!$A$1:$G$57,3,FALSE),"No Contracted/Negotiated Rate")</f>
        <v>per diem</v>
      </c>
      <c r="G34" s="9">
        <f>IFERROR(VLOOKUP($C$11,'GRP PSYCH'!$A$1:$G$57,4,FALSE),"No Contracted/Negotiated Rate")</f>
        <v>400</v>
      </c>
      <c r="H34" s="5"/>
      <c r="I34" s="4"/>
      <c r="J34" s="9">
        <f>IFERROR(VLOOKUP($C$11,'GRP PSYCH'!$A$1:$G$57,5,FALSE),"No Contracted/Negotiated Rate")</f>
        <v>265</v>
      </c>
      <c r="K34" s="9">
        <f>IFERROR(VLOOKUP($C$11,'GRP PSYCH'!$A$1:$G$57,6,FALSE),"No Contracted/Negotiated Rate")</f>
        <v>500</v>
      </c>
      <c r="L34" s="9">
        <f>IFERROR(VLOOKUP($C$11,'GRP PSYCH'!$A$1:$G$57,7,FALSE),"No Contracted/Negotiated Rate")</f>
        <v>153</v>
      </c>
    </row>
    <row r="35" spans="1:12" s="2" customFormat="1" ht="86.25" customHeight="1" x14ac:dyDescent="0.25">
      <c r="A35" s="3" t="s">
        <v>145</v>
      </c>
      <c r="B35" s="10" t="s">
        <v>146</v>
      </c>
      <c r="C35" s="3" t="s">
        <v>132</v>
      </c>
      <c r="D35" s="13" t="s">
        <v>147</v>
      </c>
      <c r="E35" s="9" t="str">
        <f>IFERROR(VLOOKUP($C$11,'GT ACT'!$A$1:$G$57,2,FALSE),"No Contracted/Negotiated Rate")</f>
        <v>Not offered as an individual service; only available through participation in a Partial Hospitalization Program.  Payor may pay per fee schedule if # of groups per day do not meet PHP minimum requirements.</v>
      </c>
      <c r="F35" s="9">
        <f>IFERROR(VLOOKUP($C$11,'GT ACT'!$A$1:$G$57,3,FALSE),"No Contracted/Negotiated Rate")</f>
        <v>0</v>
      </c>
      <c r="G35" s="9">
        <f>IFERROR(VLOOKUP($C$11,'GT ACT'!$A$1:$G$57,4,FALSE),"No Contracted/Negotiated Rate")</f>
        <v>0</v>
      </c>
      <c r="H35" s="5"/>
      <c r="I35" s="4">
        <v>154</v>
      </c>
      <c r="J35" s="9">
        <f>IFERROR(VLOOKUP($C$11,'GT ACT'!$A$1:$G$57,5,FALSE),"No Contracted/Negotiated Rate")</f>
        <v>0</v>
      </c>
      <c r="K35" s="9">
        <f>IFERROR(VLOOKUP($C$11,'GT ACT'!$A$1:$G$57,6,FALSE),"No Contracted/Negotiated Rate")</f>
        <v>0</v>
      </c>
      <c r="L35" s="9">
        <f>IFERROR(VLOOKUP($C$11,'GT ACT'!$A$1:$G$57,7,FALSE),"No Contracted/Negotiated Rate")</f>
        <v>0</v>
      </c>
    </row>
    <row r="36" spans="1:12" s="2" customFormat="1" ht="83.25" customHeight="1" x14ac:dyDescent="0.25">
      <c r="A36" s="3" t="s">
        <v>145</v>
      </c>
      <c r="B36" s="10" t="s">
        <v>148</v>
      </c>
      <c r="C36" s="3" t="s">
        <v>132</v>
      </c>
      <c r="D36" s="13" t="s">
        <v>147</v>
      </c>
      <c r="E36" s="9" t="str">
        <f>IFERROR(VLOOKUP($C$11,'GT DIS'!$A$1:$G$57,2,FALSE),"No Contracted/Negotiated Rate")</f>
        <v>Not offered as an individual service; only available through participation in a Partial Hospitalization Program.  Payor may pay per fee schedule if # of groups per day do not meet PHP minimum requirements.</v>
      </c>
      <c r="F36" s="9">
        <f>IFERROR(VLOOKUP($C$11,'GT DIS'!$A$1:$G$57,3,FALSE),"No Contracted/Negotiated Rate")</f>
        <v>0</v>
      </c>
      <c r="G36" s="9">
        <f>IFERROR(VLOOKUP($C$11,'GT DIS'!$A$1:$G$57,4,FALSE),"No Contracted/Negotiated Rate")</f>
        <v>0</v>
      </c>
      <c r="H36" s="5"/>
      <c r="I36" s="4">
        <v>154</v>
      </c>
      <c r="J36" s="9">
        <f>IFERROR(VLOOKUP($C$11,'GT DIS'!$A$1:$G$57,5,FALSE),"No Contracted/Negotiated Rate")</f>
        <v>0</v>
      </c>
      <c r="K36" s="9">
        <f>IFERROR(VLOOKUP($C$11,'GT DIS'!$A$1:$G$57,6,FALSE),"No Contracted/Negotiated Rate")</f>
        <v>0</v>
      </c>
      <c r="L36" s="9">
        <f>IFERROR(VLOOKUP($C$11,'GT DIS'!$A$1:$G$57,7,FALSE),"No Contracted/Negotiated Rate")</f>
        <v>0</v>
      </c>
    </row>
    <row r="37" spans="1:12" s="2" customFormat="1" ht="80.25" customHeight="1" x14ac:dyDescent="0.25">
      <c r="A37" s="3" t="s">
        <v>145</v>
      </c>
      <c r="B37" s="10" t="s">
        <v>149</v>
      </c>
      <c r="C37" s="3" t="s">
        <v>132</v>
      </c>
      <c r="D37" s="13" t="s">
        <v>147</v>
      </c>
      <c r="E37" s="9" t="str">
        <f>IFERROR(VLOOKUP($C$11,'GT EXP'!$A$1:$G$57,2,FALSE),"No Contracted/Negotiated Rate")</f>
        <v>Not offered as an individual service; only available through participation in a Partial Hospitalization Program.  Payor may pay per fee schedule if # of groups per day do not meet PHP minimum requirements.</v>
      </c>
      <c r="F37" s="9">
        <f>IFERROR(VLOOKUP($C$11,'GT EXP'!$A$1:$G$57,3,FALSE),"No Contracted/Negotiated Rate")</f>
        <v>0</v>
      </c>
      <c r="G37" s="9">
        <f>IFERROR(VLOOKUP($C$11,'GT EXP'!$A$1:$G$57,4,FALSE),"No Contracted/Negotiated Rate")</f>
        <v>0</v>
      </c>
      <c r="H37" s="5"/>
      <c r="I37" s="4">
        <v>150</v>
      </c>
      <c r="J37" s="9">
        <f>IFERROR(VLOOKUP($C$11,'GT EXP'!$A$1:$G$57,5,FALSE),"No Contracted/Negotiated Rate")</f>
        <v>0</v>
      </c>
      <c r="K37" s="9">
        <f>IFERROR(VLOOKUP($C$11,'GT EXP'!$A$1:$G$57,6,FALSE),"No Contracted/Negotiated Rate")</f>
        <v>0</v>
      </c>
      <c r="L37" s="9">
        <f>IFERROR(VLOOKUP($C$11,'GT EXP'!$A$1:$G$57,7,FALSE),"No Contracted/Negotiated Rate")</f>
        <v>0</v>
      </c>
    </row>
    <row r="38" spans="1:12" s="2" customFormat="1" ht="67.5" customHeight="1" x14ac:dyDescent="0.25">
      <c r="A38" s="3" t="s">
        <v>145</v>
      </c>
      <c r="B38" s="10" t="s">
        <v>150</v>
      </c>
      <c r="C38" s="3" t="s">
        <v>132</v>
      </c>
      <c r="D38" s="13" t="s">
        <v>147</v>
      </c>
      <c r="E38" s="9" t="str">
        <f>IFERROR(VLOOKUP($C$11,'GT INTR'!$A$1:$G$57,2,FALSE),"No Contracted/Negotiated Rate")</f>
        <v>Not offered as an individual service; only available through participation in a Partial Hospitalization Program.  Payor may pay per fee schedule if # of groups per day do not meet PHP minimum requirements.</v>
      </c>
      <c r="F38" s="9">
        <f>IFERROR(VLOOKUP($C$11,'GT INTR'!$A$1:$G$57,3,FALSE),"No Contracted/Negotiated Rate")</f>
        <v>0</v>
      </c>
      <c r="G38" s="9">
        <f>IFERROR(VLOOKUP($C$11,'GT INTR'!$A$1:$G$57,4,FALSE),"No Contracted/Negotiated Rate")</f>
        <v>0</v>
      </c>
      <c r="H38" s="5"/>
      <c r="I38" s="4">
        <v>150</v>
      </c>
      <c r="J38" s="9">
        <f>IFERROR(VLOOKUP($C$11,'GT INTR'!$A$1:$G$57,5,FALSE),"No Contracted/Negotiated Rate")</f>
        <v>0</v>
      </c>
      <c r="K38" s="9">
        <f>IFERROR(VLOOKUP($C$11,'GT INTR'!$A$1:$G$57,6,FALSE),"No Contracted/Negotiated Rate")</f>
        <v>0</v>
      </c>
      <c r="L38" s="9">
        <f>IFERROR(VLOOKUP($C$11,'GT INTR'!$A$1:$G$57,7,FALSE),"No Contracted/Negotiated Rate")</f>
        <v>0</v>
      </c>
    </row>
    <row r="39" spans="1:12" s="2" customFormat="1" ht="83.25" customHeight="1" x14ac:dyDescent="0.25">
      <c r="A39" s="3" t="s">
        <v>145</v>
      </c>
      <c r="B39" s="10" t="s">
        <v>151</v>
      </c>
      <c r="C39" s="3" t="s">
        <v>132</v>
      </c>
      <c r="D39" s="13" t="s">
        <v>147</v>
      </c>
      <c r="E39" s="9" t="str">
        <f>IFERROR(VLOOKUP($C$11,'GT TG'!$A$1:$G$57,2,FALSE),"No Contracted/Negotiated Rate")</f>
        <v>Not offered as an individual service; only available through participation in a Partial Hospitalization Program.  Payor may pay per fee schedule if # of groups per day do not meet PHP minimum requirements.</v>
      </c>
      <c r="F39" s="9">
        <f>IFERROR(VLOOKUP($C$11,'GT TG'!$A$1:$G$57,3,FALSE),"No Contracted/Negotiated Rate")</f>
        <v>0</v>
      </c>
      <c r="G39" s="9">
        <f>IFERROR(VLOOKUP($C$11,'GT TG'!$A$1:$G$57,4,FALSE),"No Contracted/Negotiated Rate")</f>
        <v>0</v>
      </c>
      <c r="H39" s="5"/>
      <c r="I39" s="4">
        <v>150</v>
      </c>
      <c r="J39" s="9">
        <f>IFERROR(VLOOKUP($C$11,'GT TG'!$A$1:$G$57,5,FALSE),"No Contracted/Negotiated Rate")</f>
        <v>0</v>
      </c>
      <c r="K39" s="9">
        <f>IFERROR(VLOOKUP($C$11,'GT TG'!$A$1:$G$57,6,FALSE),"No Contracted/Negotiated Rate")</f>
        <v>0</v>
      </c>
      <c r="L39" s="9">
        <f>IFERROR(VLOOKUP($C$11,'GT TG'!$A$1:$G$57,7,FALSE),"No Contracted/Negotiated Rate")</f>
        <v>0</v>
      </c>
    </row>
    <row r="40" spans="1:12" s="2" customFormat="1" ht="65.25" customHeight="1" x14ac:dyDescent="0.25">
      <c r="A40" s="3" t="s">
        <v>145</v>
      </c>
      <c r="B40" s="9" t="s">
        <v>152</v>
      </c>
      <c r="C40" s="3" t="s">
        <v>132</v>
      </c>
      <c r="D40" s="13" t="s">
        <v>153</v>
      </c>
      <c r="E40" s="9" t="str">
        <f>IFERROR(VLOOKUP($C$11,'GT PHP'!$A$1:$G$13,2,FALSE),"No Contracted/Negotiated Rate")</f>
        <v>No Contracted/Negotiated Rate</v>
      </c>
      <c r="F40" s="9" t="str">
        <f>IFERROR(VLOOKUP($C$11,'GT PHP'!$A$1:$G$13,3,FALSE),"No Contracted/Negotiated Rate")</f>
        <v>No Contracted/Negotiated Rate</v>
      </c>
      <c r="G40" s="9" t="str">
        <f>IFERROR(VLOOKUP($C$11,'GT PHP'!$A$1:$G$13,4,FALSE),"No Contracted/Negotiated Rate")</f>
        <v>No Contracted/Negotiated Rate</v>
      </c>
      <c r="H40" s="5"/>
      <c r="I40" s="4">
        <v>150</v>
      </c>
      <c r="J40" s="9" t="str">
        <f>IFERROR(VLOOKUP($C$11,'GT PHP'!$A$1:$G$13,5,FALSE),"No Contracted/Negotiated Rate")</f>
        <v>No Contracted/Negotiated Rate</v>
      </c>
      <c r="K40" s="9" t="str">
        <f>IFERROR(VLOOKUP($C$11,'GT PHP'!$A$1:$G$13,6,FALSE),"No Contracted/Negotiated Rate")</f>
        <v>No Contracted/Negotiated Rate</v>
      </c>
      <c r="L40" s="9" t="str">
        <f>IFERROR(VLOOKUP($C$11,'GT PHP'!$A$1:$G$13,7,FALSE),"No Contracted/Negotiated Rate")</f>
        <v>No Contracted/Negotiated Rate</v>
      </c>
    </row>
    <row r="41" spans="1:12" s="2" customFormat="1" ht="85.5" customHeight="1" x14ac:dyDescent="0.25">
      <c r="A41" s="3" t="s">
        <v>164</v>
      </c>
      <c r="B41" s="10" t="s">
        <v>165</v>
      </c>
      <c r="C41" s="3" t="s">
        <v>132</v>
      </c>
      <c r="D41" s="13" t="s">
        <v>166</v>
      </c>
      <c r="E41" s="9" t="str">
        <f>IFERROR(VLOOKUP($C$11,'IND OP 30'!$A$1:$G$57,2,FALSE),"No Contracted/Negotiated Rate")</f>
        <v>Not offered as an individual service; only available through participation in a Partial Hospitalization Program.  Payor may pay per fee schedule if # of groups per day do not meet PHP minimum requirements.</v>
      </c>
      <c r="F41" s="9">
        <f>IFERROR(VLOOKUP($C$11,'IND OP 30'!$A$1:$G$57,3,FALSE),"No Contracted/Negotiated Rate")</f>
        <v>0</v>
      </c>
      <c r="G41" s="9">
        <f>IFERROR(VLOOKUP($C$11,'IND OP 30'!$A$1:$G$57,4,FALSE),"No Contracted/Negotiated Rate")</f>
        <v>0</v>
      </c>
      <c r="H41" s="5"/>
      <c r="I41" s="4">
        <v>179</v>
      </c>
      <c r="J41" s="9">
        <f>IFERROR(VLOOKUP($C$11,'IND OP 30'!$A$1:$G$57,5,FALSE),"No Contracted/Negotiated Rate")</f>
        <v>0</v>
      </c>
      <c r="K41" s="9">
        <f>IFERROR(VLOOKUP($C$11,'IND OP 30'!$A$1:$G$57,6,FALSE),"No Contracted/Negotiated Rate")</f>
        <v>0</v>
      </c>
      <c r="L41" s="9">
        <f>IFERROR(VLOOKUP($C$11,'IND OP 30'!$A$1:$G$57,7,FALSE),"No Contracted/Negotiated Rate")</f>
        <v>0</v>
      </c>
    </row>
    <row r="42" spans="1:12" s="2" customFormat="1" ht="86.25" customHeight="1" x14ac:dyDescent="0.25">
      <c r="A42" s="3" t="s">
        <v>164</v>
      </c>
      <c r="B42" s="10" t="s">
        <v>167</v>
      </c>
      <c r="C42" s="3" t="s">
        <v>132</v>
      </c>
      <c r="D42" s="13" t="s">
        <v>168</v>
      </c>
      <c r="E42" s="9" t="str">
        <f>IFERROR(VLOOKUP($C$11,'IND OP 60'!$A$1:$G$57,2,FALSE),"No Contracted/Negotiated Rate")</f>
        <v>Not offered as an individual service; only available through participation in a Partial Hospitalization Program.  Payor may pay per fee schedule if # of groups per day do not meet PHP minimum requirements.</v>
      </c>
      <c r="F42" s="9">
        <f>IFERROR(VLOOKUP($C$11,'IND OP 60'!$A$1:$G$57,3,FALSE),"No Contracted/Negotiated Rate")</f>
        <v>0</v>
      </c>
      <c r="G42" s="9">
        <f>IFERROR(VLOOKUP($C$11,'IND OP 60'!$A$1:$G$57,4,FALSE),"No Contracted/Negotiated Rate")</f>
        <v>0</v>
      </c>
      <c r="H42" s="5"/>
      <c r="I42" s="4">
        <v>128</v>
      </c>
      <c r="J42" s="9">
        <f>IFERROR(VLOOKUP($C$11,'IND OP 60'!$A$1:$G$57,5,FALSE),"No Contracted/Negotiated Rate")</f>
        <v>0</v>
      </c>
      <c r="K42" s="9">
        <f>IFERROR(VLOOKUP($C$11,'IND OP 60'!$A$1:$G$57,6,FALSE),"No Contracted/Negotiated Rate")</f>
        <v>0</v>
      </c>
      <c r="L42" s="9">
        <f>IFERROR(VLOOKUP($C$11,'IND OP 60'!$A$1:$G$57,7,FALSE),"No Contracted/Negotiated Rate")</f>
        <v>0</v>
      </c>
    </row>
    <row r="43" spans="1:12" s="2" customFormat="1" ht="81.75" customHeight="1" x14ac:dyDescent="0.25">
      <c r="A43" s="3" t="s">
        <v>169</v>
      </c>
      <c r="B43" s="10" t="s">
        <v>170</v>
      </c>
      <c r="C43" s="3" t="s">
        <v>132</v>
      </c>
      <c r="D43" s="13" t="s">
        <v>171</v>
      </c>
      <c r="E43" s="9" t="str">
        <f>IFERROR(VLOOKUP($C$11,'INTR PSYCH'!$A$1:$G$57,2,FALSE),"No Contracted/Negotiated Rate")</f>
        <v>Total gross charge dependent on number of groups attended per day.  Contract rate dependent on meeting PHP minimum requirements per day.  Rate shown is for a qualifying PHP day</v>
      </c>
      <c r="F43" s="9" t="str">
        <f>IFERROR(VLOOKUP($C$11,'INTR PSYCH'!$A$1:$G$57,3,FALSE),"No Contracted/Negotiated Rate")</f>
        <v>per diem</v>
      </c>
      <c r="G43" s="9">
        <f>IFERROR(VLOOKUP($C$11,'INTR PSYCH'!$A$1:$G$57,4,FALSE),"No Contracted/Negotiated Rate")</f>
        <v>400</v>
      </c>
      <c r="H43" s="5"/>
      <c r="I43" s="4"/>
      <c r="J43" s="9">
        <f>IFERROR(VLOOKUP($C$11,'INTR PSYCH'!$A$1:$G$57,5,FALSE),"No Contracted/Negotiated Rate")</f>
        <v>265</v>
      </c>
      <c r="K43" s="9">
        <f>IFERROR(VLOOKUP($C$11,'INTR PSYCH'!$A$1:$G$57,6,FALSE),"No Contracted/Negotiated Rate")</f>
        <v>500</v>
      </c>
      <c r="L43" s="9">
        <f>IFERROR(VLOOKUP($C$11,'INTR PSYCH'!$A$1:$G$57,7,FALSE),"No Contracted/Negotiated Rate")</f>
        <v>153</v>
      </c>
    </row>
    <row r="44" spans="1:12" s="2" customFormat="1" ht="71.25" customHeight="1" x14ac:dyDescent="0.25">
      <c r="A44" s="3" t="s">
        <v>172</v>
      </c>
      <c r="B44" s="10" t="s">
        <v>173</v>
      </c>
      <c r="C44" s="3" t="s">
        <v>132</v>
      </c>
      <c r="D44" s="13" t="s">
        <v>174</v>
      </c>
      <c r="E44" s="9" t="str">
        <f>IFERROR(VLOOKUP($C$11,PHP!$A$1:$G$44,2,FALSE),"No Contracted/Negotiated Rate")</f>
        <v>Total gross charge dependent on number of groups attended per day.  Contract rate dependent on meeting PHP minimum requirements per day.  Rate shown is for a qualifying PHP day</v>
      </c>
      <c r="F44" s="9" t="str">
        <f>IFERROR(VLOOKUP($C$11,PHP!$A$1:$G$44,3,FALSE),"No Contracted/Negotiated Rate")</f>
        <v>per diem</v>
      </c>
      <c r="G44" s="9">
        <f>IFERROR(VLOOKUP($C$11,PHP!$A$1:$G$44,4,FALSE),"No Contracted/Negotiated Rate")</f>
        <v>400</v>
      </c>
      <c r="H44" s="5"/>
      <c r="I44" s="4"/>
      <c r="J44" s="9">
        <f>IFERROR(VLOOKUP($C$11,PHP!$A$1:$G$44,5,FALSE),"No Contracted/Negotiated Rate")</f>
        <v>265</v>
      </c>
      <c r="K44" s="9">
        <f>IFERROR(VLOOKUP($C$11,PHP!$A$1:$G$44,6,FALSE),"No Contracted/Negotiated Rate")</f>
        <v>500</v>
      </c>
      <c r="L44" s="9">
        <f>IFERROR(VLOOKUP($C$11,PHP!$A$1:$G$44,7,FALSE),"No Contracted/Negotiated Rate")</f>
        <v>153</v>
      </c>
    </row>
    <row r="45" spans="1:12" s="2" customFormat="1" ht="85.5" customHeight="1" x14ac:dyDescent="0.25">
      <c r="A45" s="3" t="s">
        <v>176</v>
      </c>
      <c r="B45" s="10" t="s">
        <v>177</v>
      </c>
      <c r="C45" s="3" t="s">
        <v>132</v>
      </c>
      <c r="D45" s="13" t="s">
        <v>178</v>
      </c>
      <c r="E45" s="9" t="str">
        <f>IFERROR(VLOOKUP($C$11,'PHP PER DIEM'!$A$1:$G$57,2,FALSE),"No Contracted/Negotiated Rate")</f>
        <v>Total gross charge dependent on number of groups attended per day.  Contract rate dependent on meeting PHP minimum requirements per day.  Rate shown is for a qualifying PHP day</v>
      </c>
      <c r="F45" s="9" t="str">
        <f>IFERROR(VLOOKUP($C$11,'PHP PER DIEM'!$A$1:$G$57,3,FALSE),"No Contracted/Negotiated Rate")</f>
        <v>per diem</v>
      </c>
      <c r="G45" s="9">
        <f>IFERROR(VLOOKUP($C$11,'PHP PER DIEM'!$A$1:$G$57,4,FALSE),"No Contracted/Negotiated Rate")</f>
        <v>400</v>
      </c>
      <c r="H45" s="5"/>
      <c r="I45" s="4"/>
      <c r="J45" s="9">
        <f>IFERROR(VLOOKUP($C$11,'PHP PER DIEM'!$A$1:$G$57,5,FALSE),"No Contracted/Negotiated Rate")</f>
        <v>265</v>
      </c>
      <c r="K45" s="9">
        <f>IFERROR(VLOOKUP($C$11,'PHP PER DIEM'!$A$1:$G$57,6,FALSE),"No Contracted/Negotiated Rate")</f>
        <v>500</v>
      </c>
      <c r="L45" s="9">
        <f>IFERROR(VLOOKUP($C$11,'PHP PER DIEM'!$A$1:$G$57,7,FALSE),"No Contracted/Negotiated Rate")</f>
        <v>153</v>
      </c>
    </row>
  </sheetData>
  <sheetProtection algorithmName="SHA-512" hashValue="cJWCe4Uxut410tPRRLSwmJG5Lp31u43ENJ1YKRCX8AZocvBLNcUIXeZNl0RXXcDxHVXLw7WOnWKHwni59XErhw==" saltValue="rRREwaS2IrdY5Nqe2iV92A==" spinCount="100000" sheet="1" objects="1" scenarios="1"/>
  <mergeCells count="7">
    <mergeCell ref="C11:E11"/>
    <mergeCell ref="A6:L6"/>
    <mergeCell ref="A2:L2"/>
    <mergeCell ref="A3:L3"/>
    <mergeCell ref="A7:L7"/>
    <mergeCell ref="A8:L8"/>
    <mergeCell ref="A9:L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10AC97-2F43-4BF4-9C00-FBFF26863418}">
          <x14:formula1>
            <xm:f>Payers!$A$1:$A$68</xm:f>
          </x14:formula1>
          <xm:sqref>C11:E11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A86-C83D-4AFF-A3CC-11F0587E2668}">
  <dimension ref="A1:B59"/>
  <sheetViews>
    <sheetView topLeftCell="A22" workbookViewId="0">
      <selection activeCell="R23" sqref="R23"/>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8187-F672-4A9C-A49E-4D419F96917B}">
  <dimension ref="A1:B59"/>
  <sheetViews>
    <sheetView workbookViewId="0">
      <selection activeCell="L31" sqref="L31"/>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E689-E203-474B-8922-2BED4E7EE647}">
  <dimension ref="A1:B59"/>
  <sheetViews>
    <sheetView topLeftCell="A25" workbookViewId="0">
      <selection activeCell="J49" sqref="J49"/>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5AA-BFBC-4A68-B08B-FCEC0EA9823D}">
  <dimension ref="A1:B59"/>
  <sheetViews>
    <sheetView topLeftCell="A25" workbookViewId="0">
      <selection activeCell="S16" sqref="S16"/>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822A-D289-4F9F-8ECB-ABF8A5C96C3F}">
  <dimension ref="A1:B59"/>
  <sheetViews>
    <sheetView workbookViewId="0">
      <selection sqref="A1:G59"/>
    </sheetView>
  </sheetViews>
  <sheetFormatPr defaultRowHeight="15" x14ac:dyDescent="0.25"/>
  <cols>
    <col min="1" max="1" width="17.85546875" customWidth="1"/>
  </cols>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E719-8AC9-447B-960F-8A54912BF8A8}">
  <dimension ref="A1:B59"/>
  <sheetViews>
    <sheetView topLeftCell="A28" workbookViewId="0">
      <selection activeCell="K20" sqref="K20"/>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2007-3EC7-459A-90AE-CFB3E1F1CE46}">
  <dimension ref="A1:B59"/>
  <sheetViews>
    <sheetView topLeftCell="A19" workbookViewId="0">
      <selection sqref="A1:G59"/>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CB01-7034-466A-9514-7970F0833A88}">
  <dimension ref="A1:B59"/>
  <sheetViews>
    <sheetView topLeftCell="A31" workbookViewId="0">
      <selection activeCell="J18" sqref="J18"/>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AE7D-EB78-4FC1-B9C9-E14EE25BE3E6}">
  <dimension ref="A1:B59"/>
  <sheetViews>
    <sheetView topLeftCell="A25" workbookViewId="0">
      <selection activeCell="L23" sqref="L23"/>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9AB9-1E63-4E43-93F2-03398A2F959F}">
  <dimension ref="A1:B59"/>
  <sheetViews>
    <sheetView topLeftCell="A28" workbookViewId="0">
      <selection sqref="A1:G59"/>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CA97-6F18-456A-97D9-4A9AFD26F822}">
  <dimension ref="A1:A68"/>
  <sheetViews>
    <sheetView workbookViewId="0">
      <selection activeCell="O26" sqref="O26"/>
    </sheetView>
  </sheetViews>
  <sheetFormatPr defaultRowHeight="15" x14ac:dyDescent="0.25"/>
  <sheetData>
    <row r="1" spans="1:1" x14ac:dyDescent="0.25">
      <c r="A1" t="s">
        <v>60</v>
      </c>
    </row>
    <row r="2" spans="1:1" x14ac:dyDescent="0.25">
      <c r="A2" t="s">
        <v>6</v>
      </c>
    </row>
    <row r="3" spans="1:1" x14ac:dyDescent="0.25">
      <c r="A3" t="s">
        <v>56</v>
      </c>
    </row>
    <row r="4" spans="1:1" x14ac:dyDescent="0.25">
      <c r="A4" t="s">
        <v>57</v>
      </c>
    </row>
    <row r="5" spans="1:1" x14ac:dyDescent="0.25">
      <c r="A5" t="s">
        <v>52</v>
      </c>
    </row>
    <row r="6" spans="1:1" x14ac:dyDescent="0.25">
      <c r="A6" t="s">
        <v>44</v>
      </c>
    </row>
    <row r="7" spans="1:1" x14ac:dyDescent="0.25">
      <c r="A7" t="s">
        <v>66</v>
      </c>
    </row>
    <row r="8" spans="1:1" x14ac:dyDescent="0.25">
      <c r="A8" t="s">
        <v>89</v>
      </c>
    </row>
    <row r="9" spans="1:1" x14ac:dyDescent="0.25">
      <c r="A9" t="s">
        <v>88</v>
      </c>
    </row>
    <row r="10" spans="1:1" x14ac:dyDescent="0.25">
      <c r="A10" t="s">
        <v>90</v>
      </c>
    </row>
    <row r="11" spans="1:1" x14ac:dyDescent="0.25">
      <c r="A11" t="s">
        <v>91</v>
      </c>
    </row>
    <row r="12" spans="1:1" x14ac:dyDescent="0.25">
      <c r="A12" t="s">
        <v>73</v>
      </c>
    </row>
    <row r="13" spans="1:1" x14ac:dyDescent="0.25">
      <c r="A13" t="s">
        <v>78</v>
      </c>
    </row>
    <row r="14" spans="1:1" x14ac:dyDescent="0.25">
      <c r="A14" t="s">
        <v>74</v>
      </c>
    </row>
    <row r="15" spans="1:1" x14ac:dyDescent="0.25">
      <c r="A15" t="s">
        <v>77</v>
      </c>
    </row>
    <row r="16" spans="1:1" x14ac:dyDescent="0.25">
      <c r="A16" t="s">
        <v>70</v>
      </c>
    </row>
    <row r="17" spans="1:1" x14ac:dyDescent="0.25">
      <c r="A17" t="s">
        <v>75</v>
      </c>
    </row>
    <row r="18" spans="1:1" x14ac:dyDescent="0.25">
      <c r="A18" t="s">
        <v>82</v>
      </c>
    </row>
    <row r="19" spans="1:1" x14ac:dyDescent="0.25">
      <c r="A19" t="s">
        <v>76</v>
      </c>
    </row>
    <row r="20" spans="1:1" x14ac:dyDescent="0.25">
      <c r="A20" t="s">
        <v>79</v>
      </c>
    </row>
    <row r="21" spans="1:1" x14ac:dyDescent="0.25">
      <c r="A21" t="s">
        <v>81</v>
      </c>
    </row>
    <row r="22" spans="1:1" x14ac:dyDescent="0.25">
      <c r="A22" t="s">
        <v>71</v>
      </c>
    </row>
    <row r="23" spans="1:1" x14ac:dyDescent="0.25">
      <c r="A23" t="s">
        <v>80</v>
      </c>
    </row>
    <row r="24" spans="1:1" x14ac:dyDescent="0.25">
      <c r="A24" t="s">
        <v>72</v>
      </c>
    </row>
    <row r="25" spans="1:1" x14ac:dyDescent="0.25">
      <c r="A25" t="s">
        <v>186</v>
      </c>
    </row>
    <row r="26" spans="1:1" x14ac:dyDescent="0.25">
      <c r="A26" t="s">
        <v>48</v>
      </c>
    </row>
    <row r="27" spans="1:1" x14ac:dyDescent="0.25">
      <c r="A27" t="s">
        <v>62</v>
      </c>
    </row>
    <row r="28" spans="1:1" x14ac:dyDescent="0.25">
      <c r="A28" t="s">
        <v>38</v>
      </c>
    </row>
    <row r="29" spans="1:1" x14ac:dyDescent="0.25">
      <c r="A29" t="s">
        <v>53</v>
      </c>
    </row>
    <row r="30" spans="1:1" x14ac:dyDescent="0.25">
      <c r="A30" t="s">
        <v>65</v>
      </c>
    </row>
    <row r="31" spans="1:1" x14ac:dyDescent="0.25">
      <c r="A31" t="s">
        <v>36</v>
      </c>
    </row>
    <row r="32" spans="1:1" x14ac:dyDescent="0.25">
      <c r="A32" t="s">
        <v>35</v>
      </c>
    </row>
    <row r="33" spans="1:1" x14ac:dyDescent="0.25">
      <c r="A33" t="s">
        <v>42</v>
      </c>
    </row>
    <row r="34" spans="1:1" x14ac:dyDescent="0.25">
      <c r="A34" t="s">
        <v>54</v>
      </c>
    </row>
    <row r="35" spans="1:1" x14ac:dyDescent="0.25">
      <c r="A35" t="s">
        <v>40</v>
      </c>
    </row>
    <row r="36" spans="1:1" x14ac:dyDescent="0.25">
      <c r="A36" t="s">
        <v>61</v>
      </c>
    </row>
    <row r="37" spans="1:1" x14ac:dyDescent="0.25">
      <c r="A37" t="s">
        <v>64</v>
      </c>
    </row>
    <row r="38" spans="1:1" x14ac:dyDescent="0.25">
      <c r="A38" t="s">
        <v>63</v>
      </c>
    </row>
    <row r="39" spans="1:1" x14ac:dyDescent="0.25">
      <c r="A39" t="s">
        <v>34</v>
      </c>
    </row>
    <row r="40" spans="1:1" x14ac:dyDescent="0.25">
      <c r="A40" t="s">
        <v>55</v>
      </c>
    </row>
    <row r="41" spans="1:1" x14ac:dyDescent="0.25">
      <c r="A41" t="s">
        <v>39</v>
      </c>
    </row>
    <row r="42" spans="1:1" x14ac:dyDescent="0.25">
      <c r="A42" t="s">
        <v>187</v>
      </c>
    </row>
    <row r="43" spans="1:1" x14ac:dyDescent="0.25">
      <c r="A43" t="s">
        <v>21</v>
      </c>
    </row>
    <row r="44" spans="1:1" x14ac:dyDescent="0.25">
      <c r="A44" t="s">
        <v>84</v>
      </c>
    </row>
    <row r="45" spans="1:1" x14ac:dyDescent="0.25">
      <c r="A45" t="s">
        <v>87</v>
      </c>
    </row>
    <row r="46" spans="1:1" x14ac:dyDescent="0.25">
      <c r="A46" t="s">
        <v>85</v>
      </c>
    </row>
    <row r="47" spans="1:1" x14ac:dyDescent="0.25">
      <c r="A47" t="s">
        <v>83</v>
      </c>
    </row>
    <row r="48" spans="1:1" x14ac:dyDescent="0.25">
      <c r="A48" t="s">
        <v>86</v>
      </c>
    </row>
    <row r="49" spans="1:1" x14ac:dyDescent="0.25">
      <c r="A49" t="s">
        <v>68</v>
      </c>
    </row>
    <row r="50" spans="1:1" x14ac:dyDescent="0.25">
      <c r="A50" t="s">
        <v>69</v>
      </c>
    </row>
    <row r="51" spans="1:1" x14ac:dyDescent="0.25">
      <c r="A51" t="s">
        <v>5</v>
      </c>
    </row>
    <row r="52" spans="1:1" x14ac:dyDescent="0.25">
      <c r="A52" t="s">
        <v>22</v>
      </c>
    </row>
    <row r="53" spans="1:1" x14ac:dyDescent="0.25">
      <c r="A53" t="s">
        <v>58</v>
      </c>
    </row>
    <row r="54" spans="1:1" x14ac:dyDescent="0.25">
      <c r="A54" t="s">
        <v>43</v>
      </c>
    </row>
    <row r="55" spans="1:1" x14ac:dyDescent="0.25">
      <c r="A55" t="s">
        <v>23</v>
      </c>
    </row>
    <row r="56" spans="1:1" x14ac:dyDescent="0.25">
      <c r="A56" t="s">
        <v>49</v>
      </c>
    </row>
    <row r="57" spans="1:1" x14ac:dyDescent="0.25">
      <c r="A57" t="s">
        <v>67</v>
      </c>
    </row>
    <row r="58" spans="1:1" x14ac:dyDescent="0.25">
      <c r="A58" t="s">
        <v>59</v>
      </c>
    </row>
    <row r="59" spans="1:1" x14ac:dyDescent="0.25">
      <c r="A59" t="s">
        <v>92</v>
      </c>
    </row>
    <row r="60" spans="1:1" x14ac:dyDescent="0.25">
      <c r="A60" t="s">
        <v>47</v>
      </c>
    </row>
    <row r="61" spans="1:1" x14ac:dyDescent="0.25">
      <c r="A61" t="s">
        <v>51</v>
      </c>
    </row>
    <row r="62" spans="1:1" x14ac:dyDescent="0.25">
      <c r="A62" t="s">
        <v>24</v>
      </c>
    </row>
    <row r="63" spans="1:1" x14ac:dyDescent="0.25">
      <c r="A63" t="s">
        <v>41</v>
      </c>
    </row>
    <row r="64" spans="1:1" x14ac:dyDescent="0.25">
      <c r="A64" t="s">
        <v>37</v>
      </c>
    </row>
    <row r="65" spans="1:1" x14ac:dyDescent="0.25">
      <c r="A65" t="s">
        <v>50</v>
      </c>
    </row>
    <row r="66" spans="1:1" x14ac:dyDescent="0.25">
      <c r="A66" t="s">
        <v>46</v>
      </c>
    </row>
    <row r="67" spans="1:1" x14ac:dyDescent="0.25">
      <c r="A67" t="s">
        <v>93</v>
      </c>
    </row>
    <row r="68" spans="1:1" x14ac:dyDescent="0.25">
      <c r="A68" t="s">
        <v>45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B1F0-9F52-417C-B192-A8D78A9D6011}">
  <dimension ref="A1:B57"/>
  <sheetViews>
    <sheetView workbookViewId="0">
      <selection activeCell="H25" sqref="H25"/>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E07C-A08D-49CB-832D-B4DB07250F50}">
  <dimension ref="A1:G57"/>
  <sheetViews>
    <sheetView topLeftCell="A34" workbookViewId="0">
      <selection sqref="A1:G57"/>
    </sheetView>
  </sheetViews>
  <sheetFormatPr defaultRowHeight="15" x14ac:dyDescent="0.25"/>
  <sheetData>
    <row r="1" spans="1:7" x14ac:dyDescent="0.25">
      <c r="A1" t="s">
        <v>60</v>
      </c>
      <c r="B1" t="s">
        <v>139</v>
      </c>
      <c r="C1" t="s">
        <v>13</v>
      </c>
      <c r="D1">
        <v>400</v>
      </c>
      <c r="E1">
        <v>265</v>
      </c>
      <c r="F1">
        <v>500</v>
      </c>
      <c r="G1">
        <v>153</v>
      </c>
    </row>
    <row r="2" spans="1:7" x14ac:dyDescent="0.25">
      <c r="A2" t="s">
        <v>6</v>
      </c>
      <c r="B2" t="s">
        <v>139</v>
      </c>
      <c r="C2" t="s">
        <v>13</v>
      </c>
      <c r="D2">
        <v>400</v>
      </c>
      <c r="E2">
        <v>265</v>
      </c>
      <c r="F2">
        <v>500</v>
      </c>
      <c r="G2">
        <v>153</v>
      </c>
    </row>
    <row r="3" spans="1:7" x14ac:dyDescent="0.25">
      <c r="A3" t="s">
        <v>56</v>
      </c>
      <c r="B3" t="s">
        <v>139</v>
      </c>
      <c r="C3" t="s">
        <v>13</v>
      </c>
      <c r="D3">
        <v>412</v>
      </c>
      <c r="E3">
        <v>265</v>
      </c>
      <c r="F3">
        <v>500</v>
      </c>
      <c r="G3">
        <v>153</v>
      </c>
    </row>
    <row r="4" spans="1:7" x14ac:dyDescent="0.25">
      <c r="A4" t="s">
        <v>57</v>
      </c>
      <c r="B4" t="s">
        <v>139</v>
      </c>
      <c r="C4" t="s">
        <v>13</v>
      </c>
      <c r="D4">
        <v>463</v>
      </c>
      <c r="E4">
        <v>265</v>
      </c>
      <c r="F4">
        <v>500</v>
      </c>
      <c r="G4">
        <v>153</v>
      </c>
    </row>
    <row r="5" spans="1:7" x14ac:dyDescent="0.25">
      <c r="A5" t="s">
        <v>52</v>
      </c>
      <c r="B5" t="s">
        <v>139</v>
      </c>
      <c r="C5" t="s">
        <v>13</v>
      </c>
      <c r="D5">
        <v>412</v>
      </c>
      <c r="E5">
        <v>265</v>
      </c>
      <c r="F5">
        <v>500</v>
      </c>
      <c r="G5">
        <v>153</v>
      </c>
    </row>
    <row r="6" spans="1:7" x14ac:dyDescent="0.25">
      <c r="A6" t="s">
        <v>44</v>
      </c>
      <c r="B6" t="s">
        <v>139</v>
      </c>
      <c r="C6" t="s">
        <v>13</v>
      </c>
      <c r="D6">
        <v>412</v>
      </c>
      <c r="E6">
        <v>265</v>
      </c>
      <c r="F6">
        <v>500</v>
      </c>
      <c r="G6">
        <v>153</v>
      </c>
    </row>
    <row r="7" spans="1:7" x14ac:dyDescent="0.25">
      <c r="A7" t="s">
        <v>66</v>
      </c>
      <c r="B7" t="s">
        <v>139</v>
      </c>
      <c r="C7" t="s">
        <v>13</v>
      </c>
      <c r="D7">
        <v>340</v>
      </c>
      <c r="E7">
        <v>265</v>
      </c>
      <c r="F7">
        <v>500</v>
      </c>
      <c r="G7">
        <v>153</v>
      </c>
    </row>
    <row r="8" spans="1:7" x14ac:dyDescent="0.25">
      <c r="A8" t="s">
        <v>91</v>
      </c>
      <c r="B8" t="s">
        <v>141</v>
      </c>
      <c r="C8" t="s">
        <v>13</v>
      </c>
      <c r="E8">
        <v>265</v>
      </c>
    </row>
    <row r="9" spans="1:7" x14ac:dyDescent="0.25">
      <c r="A9" t="s">
        <v>78</v>
      </c>
      <c r="B9" t="s">
        <v>141</v>
      </c>
      <c r="E9">
        <v>265</v>
      </c>
    </row>
    <row r="10" spans="1:7" x14ac:dyDescent="0.25">
      <c r="A10" t="s">
        <v>74</v>
      </c>
      <c r="B10" t="s">
        <v>141</v>
      </c>
      <c r="E10">
        <v>265</v>
      </c>
    </row>
    <row r="11" spans="1:7" x14ac:dyDescent="0.25">
      <c r="A11" t="s">
        <v>77</v>
      </c>
      <c r="B11" t="s">
        <v>141</v>
      </c>
      <c r="E11">
        <v>265</v>
      </c>
    </row>
    <row r="12" spans="1:7" x14ac:dyDescent="0.25">
      <c r="A12" t="s">
        <v>70</v>
      </c>
      <c r="B12" t="s">
        <v>141</v>
      </c>
      <c r="E12">
        <v>265</v>
      </c>
    </row>
    <row r="13" spans="1:7" x14ac:dyDescent="0.25">
      <c r="A13" t="s">
        <v>82</v>
      </c>
      <c r="B13" t="s">
        <v>141</v>
      </c>
      <c r="E13">
        <v>265</v>
      </c>
    </row>
    <row r="14" spans="1:7" x14ac:dyDescent="0.25">
      <c r="A14" t="s">
        <v>76</v>
      </c>
      <c r="B14" t="s">
        <v>141</v>
      </c>
      <c r="E14">
        <v>265</v>
      </c>
    </row>
    <row r="15" spans="1:7" x14ac:dyDescent="0.25">
      <c r="A15" t="s">
        <v>79</v>
      </c>
      <c r="B15" t="s">
        <v>141</v>
      </c>
      <c r="E15">
        <v>265</v>
      </c>
    </row>
    <row r="16" spans="1:7" x14ac:dyDescent="0.25">
      <c r="A16" t="s">
        <v>81</v>
      </c>
      <c r="B16" t="s">
        <v>141</v>
      </c>
      <c r="E16">
        <v>265</v>
      </c>
    </row>
    <row r="17" spans="1:7" x14ac:dyDescent="0.25">
      <c r="A17" t="s">
        <v>80</v>
      </c>
      <c r="B17" t="s">
        <v>141</v>
      </c>
      <c r="E17">
        <v>265</v>
      </c>
    </row>
    <row r="18" spans="1:7" x14ac:dyDescent="0.25">
      <c r="A18" t="s">
        <v>186</v>
      </c>
      <c r="B18" t="s">
        <v>139</v>
      </c>
      <c r="C18" t="s">
        <v>13</v>
      </c>
      <c r="D18">
        <v>423</v>
      </c>
      <c r="E18">
        <v>265</v>
      </c>
      <c r="F18">
        <v>500</v>
      </c>
      <c r="G18">
        <v>153</v>
      </c>
    </row>
    <row r="19" spans="1:7" x14ac:dyDescent="0.25">
      <c r="A19" t="s">
        <v>48</v>
      </c>
      <c r="B19" t="s">
        <v>139</v>
      </c>
      <c r="C19" t="s">
        <v>13</v>
      </c>
      <c r="D19">
        <v>349</v>
      </c>
      <c r="E19">
        <v>265</v>
      </c>
      <c r="F19">
        <v>500</v>
      </c>
      <c r="G19">
        <v>153</v>
      </c>
    </row>
    <row r="20" spans="1:7" x14ac:dyDescent="0.25">
      <c r="A20" t="s">
        <v>62</v>
      </c>
      <c r="B20" t="s">
        <v>139</v>
      </c>
      <c r="C20" t="s">
        <v>13</v>
      </c>
      <c r="D20">
        <v>349</v>
      </c>
      <c r="E20">
        <v>265</v>
      </c>
      <c r="F20">
        <v>500</v>
      </c>
      <c r="G20">
        <v>153</v>
      </c>
    </row>
    <row r="21" spans="1:7" x14ac:dyDescent="0.25">
      <c r="A21" t="s">
        <v>38</v>
      </c>
      <c r="B21" t="s">
        <v>139</v>
      </c>
      <c r="C21" t="s">
        <v>13</v>
      </c>
      <c r="D21">
        <v>405.72</v>
      </c>
      <c r="E21">
        <v>265</v>
      </c>
      <c r="F21">
        <v>500</v>
      </c>
      <c r="G21">
        <v>153</v>
      </c>
    </row>
    <row r="22" spans="1:7" x14ac:dyDescent="0.25">
      <c r="A22" t="s">
        <v>53</v>
      </c>
      <c r="B22" t="s">
        <v>139</v>
      </c>
      <c r="C22" t="s">
        <v>13</v>
      </c>
      <c r="D22">
        <v>414</v>
      </c>
      <c r="E22">
        <v>265</v>
      </c>
      <c r="F22">
        <v>500</v>
      </c>
      <c r="G22">
        <v>153</v>
      </c>
    </row>
    <row r="23" spans="1:7" x14ac:dyDescent="0.25">
      <c r="A23" t="s">
        <v>65</v>
      </c>
      <c r="B23" t="s">
        <v>139</v>
      </c>
      <c r="C23" t="s">
        <v>13</v>
      </c>
      <c r="D23">
        <v>342.46</v>
      </c>
      <c r="E23">
        <v>265</v>
      </c>
      <c r="F23">
        <v>500</v>
      </c>
      <c r="G23">
        <v>153</v>
      </c>
    </row>
    <row r="24" spans="1:7" x14ac:dyDescent="0.25">
      <c r="A24" t="s">
        <v>36</v>
      </c>
      <c r="B24" t="s">
        <v>139</v>
      </c>
      <c r="C24" t="s">
        <v>13</v>
      </c>
      <c r="D24">
        <v>342.46</v>
      </c>
      <c r="E24">
        <v>265</v>
      </c>
      <c r="F24">
        <v>500</v>
      </c>
      <c r="G24">
        <v>153</v>
      </c>
    </row>
    <row r="25" spans="1:7" x14ac:dyDescent="0.25">
      <c r="A25" t="s">
        <v>35</v>
      </c>
      <c r="B25" t="s">
        <v>138</v>
      </c>
      <c r="C25" t="s">
        <v>13</v>
      </c>
      <c r="D25">
        <v>263.56</v>
      </c>
      <c r="E25">
        <v>265</v>
      </c>
      <c r="F25">
        <v>500</v>
      </c>
      <c r="G25">
        <v>153</v>
      </c>
    </row>
    <row r="26" spans="1:7" x14ac:dyDescent="0.25">
      <c r="A26" t="s">
        <v>42</v>
      </c>
      <c r="B26" t="s">
        <v>139</v>
      </c>
      <c r="C26" t="s">
        <v>13</v>
      </c>
      <c r="D26">
        <v>278</v>
      </c>
      <c r="E26">
        <v>265</v>
      </c>
      <c r="F26">
        <v>500</v>
      </c>
      <c r="G26">
        <v>153</v>
      </c>
    </row>
    <row r="27" spans="1:7" x14ac:dyDescent="0.25">
      <c r="A27" t="s">
        <v>54</v>
      </c>
      <c r="B27" t="s">
        <v>139</v>
      </c>
      <c r="C27" t="s">
        <v>13</v>
      </c>
      <c r="D27">
        <v>414</v>
      </c>
      <c r="E27">
        <v>265</v>
      </c>
      <c r="F27">
        <v>500</v>
      </c>
      <c r="G27">
        <v>153</v>
      </c>
    </row>
    <row r="28" spans="1:7" x14ac:dyDescent="0.25">
      <c r="A28" t="s">
        <v>40</v>
      </c>
      <c r="B28" t="s">
        <v>138</v>
      </c>
      <c r="C28" t="s">
        <v>13</v>
      </c>
      <c r="D28">
        <v>263.56</v>
      </c>
      <c r="E28">
        <v>265</v>
      </c>
      <c r="F28">
        <v>500</v>
      </c>
      <c r="G28">
        <v>153</v>
      </c>
    </row>
    <row r="29" spans="1:7" x14ac:dyDescent="0.25">
      <c r="A29" t="s">
        <v>61</v>
      </c>
      <c r="B29" t="s">
        <v>139</v>
      </c>
      <c r="C29" t="s">
        <v>13</v>
      </c>
      <c r="D29">
        <v>463</v>
      </c>
      <c r="E29">
        <v>265</v>
      </c>
      <c r="F29">
        <v>500</v>
      </c>
      <c r="G29">
        <v>153</v>
      </c>
    </row>
    <row r="30" spans="1:7" x14ac:dyDescent="0.25">
      <c r="A30" t="s">
        <v>64</v>
      </c>
      <c r="B30" t="s">
        <v>139</v>
      </c>
      <c r="C30" t="s">
        <v>13</v>
      </c>
      <c r="D30">
        <v>463</v>
      </c>
      <c r="E30">
        <v>265</v>
      </c>
      <c r="F30">
        <v>500</v>
      </c>
      <c r="G30">
        <v>153</v>
      </c>
    </row>
    <row r="31" spans="1:7" x14ac:dyDescent="0.25">
      <c r="A31" t="s">
        <v>63</v>
      </c>
      <c r="B31" t="s">
        <v>139</v>
      </c>
      <c r="C31" t="s">
        <v>13</v>
      </c>
      <c r="D31">
        <v>463</v>
      </c>
      <c r="E31">
        <v>265</v>
      </c>
      <c r="F31">
        <v>500</v>
      </c>
      <c r="G31">
        <v>153</v>
      </c>
    </row>
    <row r="32" spans="1:7" x14ac:dyDescent="0.25">
      <c r="A32" t="s">
        <v>34</v>
      </c>
      <c r="B32" t="s">
        <v>139</v>
      </c>
      <c r="C32" t="s">
        <v>13</v>
      </c>
      <c r="D32">
        <v>463</v>
      </c>
      <c r="E32">
        <v>265</v>
      </c>
      <c r="F32">
        <v>500</v>
      </c>
      <c r="G32">
        <v>153</v>
      </c>
    </row>
    <row r="33" spans="1:7" x14ac:dyDescent="0.25">
      <c r="A33" t="s">
        <v>55</v>
      </c>
      <c r="B33" t="s">
        <v>139</v>
      </c>
      <c r="C33" t="s">
        <v>13</v>
      </c>
      <c r="D33">
        <v>463</v>
      </c>
      <c r="E33">
        <v>265</v>
      </c>
      <c r="F33">
        <v>500</v>
      </c>
      <c r="G33">
        <v>153</v>
      </c>
    </row>
    <row r="34" spans="1:7" x14ac:dyDescent="0.25">
      <c r="A34" t="s">
        <v>39</v>
      </c>
      <c r="B34" t="s">
        <v>139</v>
      </c>
      <c r="C34" t="s">
        <v>13</v>
      </c>
      <c r="D34">
        <v>463</v>
      </c>
      <c r="E34">
        <v>265</v>
      </c>
      <c r="F34">
        <v>500</v>
      </c>
      <c r="G34">
        <v>153</v>
      </c>
    </row>
    <row r="35" spans="1:7" x14ac:dyDescent="0.25">
      <c r="A35" t="s">
        <v>187</v>
      </c>
      <c r="B35" t="s">
        <v>141</v>
      </c>
      <c r="E35">
        <v>265</v>
      </c>
    </row>
    <row r="36" spans="1:7" x14ac:dyDescent="0.25">
      <c r="A36" t="s">
        <v>21</v>
      </c>
      <c r="B36" t="s">
        <v>139</v>
      </c>
      <c r="C36" t="s">
        <v>13</v>
      </c>
      <c r="D36">
        <v>475</v>
      </c>
      <c r="E36">
        <v>265</v>
      </c>
      <c r="F36">
        <v>500</v>
      </c>
      <c r="G36">
        <v>153</v>
      </c>
    </row>
    <row r="37" spans="1:7" x14ac:dyDescent="0.25">
      <c r="A37" t="s">
        <v>87</v>
      </c>
      <c r="B37" t="s">
        <v>141</v>
      </c>
      <c r="E37">
        <v>265</v>
      </c>
    </row>
    <row r="38" spans="1:7" x14ac:dyDescent="0.25">
      <c r="A38" t="s">
        <v>68</v>
      </c>
      <c r="B38" t="s">
        <v>139</v>
      </c>
      <c r="C38" t="s">
        <v>13</v>
      </c>
      <c r="D38">
        <v>525</v>
      </c>
      <c r="E38">
        <v>265</v>
      </c>
      <c r="F38">
        <v>500</v>
      </c>
      <c r="G38">
        <v>153</v>
      </c>
    </row>
    <row r="39" spans="1:7" x14ac:dyDescent="0.25">
      <c r="A39" t="s">
        <v>69</v>
      </c>
      <c r="B39" t="s">
        <v>141</v>
      </c>
      <c r="E39">
        <v>265</v>
      </c>
    </row>
    <row r="40" spans="1:7" x14ac:dyDescent="0.25">
      <c r="A40" t="s">
        <v>22</v>
      </c>
      <c r="B40" t="s">
        <v>138</v>
      </c>
      <c r="C40" t="s">
        <v>13</v>
      </c>
      <c r="D40">
        <v>263.56</v>
      </c>
      <c r="E40">
        <v>265</v>
      </c>
      <c r="F40">
        <v>500</v>
      </c>
      <c r="G40">
        <v>153</v>
      </c>
    </row>
    <row r="41" spans="1:7" x14ac:dyDescent="0.25">
      <c r="A41" t="s">
        <v>58</v>
      </c>
      <c r="B41" t="s">
        <v>139</v>
      </c>
      <c r="C41" t="s">
        <v>13</v>
      </c>
      <c r="D41">
        <v>366</v>
      </c>
      <c r="E41">
        <v>265</v>
      </c>
      <c r="F41">
        <v>500</v>
      </c>
      <c r="G41">
        <v>153</v>
      </c>
    </row>
    <row r="42" spans="1:7" x14ac:dyDescent="0.25">
      <c r="A42" t="s">
        <v>43</v>
      </c>
      <c r="B42" t="s">
        <v>139</v>
      </c>
      <c r="C42" t="s">
        <v>13</v>
      </c>
      <c r="D42">
        <v>366</v>
      </c>
      <c r="E42">
        <v>265</v>
      </c>
      <c r="F42">
        <v>500</v>
      </c>
      <c r="G42">
        <v>153</v>
      </c>
    </row>
    <row r="43" spans="1:7" x14ac:dyDescent="0.25">
      <c r="A43" t="s">
        <v>23</v>
      </c>
      <c r="B43" t="s">
        <v>138</v>
      </c>
      <c r="C43" t="s">
        <v>13</v>
      </c>
      <c r="D43">
        <v>263.56</v>
      </c>
      <c r="E43">
        <v>265</v>
      </c>
      <c r="F43">
        <v>500</v>
      </c>
      <c r="G43">
        <v>153</v>
      </c>
    </row>
    <row r="44" spans="1:7" x14ac:dyDescent="0.25">
      <c r="A44" t="s">
        <v>49</v>
      </c>
      <c r="B44" t="s">
        <v>138</v>
      </c>
      <c r="C44" t="s">
        <v>13</v>
      </c>
      <c r="D44">
        <v>263.56</v>
      </c>
      <c r="E44">
        <v>265</v>
      </c>
      <c r="F44">
        <v>500</v>
      </c>
      <c r="G44">
        <v>153</v>
      </c>
    </row>
    <row r="45" spans="1:7" x14ac:dyDescent="0.25">
      <c r="A45" t="s">
        <v>67</v>
      </c>
      <c r="B45" t="s">
        <v>138</v>
      </c>
      <c r="C45" t="s">
        <v>13</v>
      </c>
      <c r="D45">
        <v>263.56</v>
      </c>
      <c r="E45">
        <v>265</v>
      </c>
      <c r="F45">
        <v>500</v>
      </c>
      <c r="G45">
        <v>153</v>
      </c>
    </row>
    <row r="46" spans="1:7" x14ac:dyDescent="0.25">
      <c r="A46" t="s">
        <v>59</v>
      </c>
      <c r="B46" t="s">
        <v>139</v>
      </c>
      <c r="C46" t="s">
        <v>13</v>
      </c>
      <c r="D46">
        <v>425</v>
      </c>
      <c r="E46">
        <v>265</v>
      </c>
      <c r="F46">
        <v>500</v>
      </c>
      <c r="G46">
        <v>153</v>
      </c>
    </row>
    <row r="47" spans="1:7" x14ac:dyDescent="0.25">
      <c r="A47" t="s">
        <v>92</v>
      </c>
      <c r="B47" t="s">
        <v>141</v>
      </c>
      <c r="C47" t="s">
        <v>13</v>
      </c>
      <c r="E47">
        <v>265</v>
      </c>
    </row>
    <row r="48" spans="1:7" x14ac:dyDescent="0.25">
      <c r="A48" t="s">
        <v>47</v>
      </c>
      <c r="B48" t="s">
        <v>138</v>
      </c>
      <c r="C48" t="s">
        <v>13</v>
      </c>
      <c r="D48">
        <v>263.56</v>
      </c>
      <c r="E48">
        <v>265</v>
      </c>
      <c r="F48">
        <v>500</v>
      </c>
      <c r="G48">
        <v>153</v>
      </c>
    </row>
    <row r="49" spans="1:7" x14ac:dyDescent="0.25">
      <c r="A49" t="s">
        <v>51</v>
      </c>
      <c r="B49" t="s">
        <v>140</v>
      </c>
      <c r="C49" t="s">
        <v>13</v>
      </c>
      <c r="D49">
        <v>263.56</v>
      </c>
      <c r="E49">
        <v>265</v>
      </c>
      <c r="F49">
        <v>500</v>
      </c>
      <c r="G49">
        <v>153</v>
      </c>
    </row>
    <row r="50" spans="1:7" x14ac:dyDescent="0.25">
      <c r="A50" t="s">
        <v>24</v>
      </c>
      <c r="B50" t="s">
        <v>139</v>
      </c>
      <c r="C50" t="s">
        <v>13</v>
      </c>
      <c r="D50">
        <v>415</v>
      </c>
      <c r="E50">
        <v>265</v>
      </c>
      <c r="F50">
        <v>500</v>
      </c>
      <c r="G50">
        <v>153</v>
      </c>
    </row>
    <row r="51" spans="1:7" x14ac:dyDescent="0.25">
      <c r="A51" t="s">
        <v>41</v>
      </c>
      <c r="B51" t="s">
        <v>138</v>
      </c>
      <c r="C51" t="s">
        <v>13</v>
      </c>
      <c r="D51">
        <v>395</v>
      </c>
      <c r="E51">
        <v>265</v>
      </c>
      <c r="F51">
        <v>500</v>
      </c>
      <c r="G51">
        <v>153</v>
      </c>
    </row>
    <row r="52" spans="1:7" x14ac:dyDescent="0.25">
      <c r="A52" t="s">
        <v>37</v>
      </c>
      <c r="B52" t="s">
        <v>139</v>
      </c>
      <c r="C52" t="s">
        <v>13</v>
      </c>
      <c r="D52">
        <v>395</v>
      </c>
      <c r="E52">
        <v>265</v>
      </c>
      <c r="F52">
        <v>500</v>
      </c>
      <c r="G52">
        <v>153</v>
      </c>
    </row>
    <row r="53" spans="1:7" x14ac:dyDescent="0.25">
      <c r="A53" t="s">
        <v>50</v>
      </c>
      <c r="B53" t="s">
        <v>139</v>
      </c>
      <c r="C53" t="s">
        <v>13</v>
      </c>
      <c r="D53">
        <v>415</v>
      </c>
      <c r="E53">
        <v>265</v>
      </c>
      <c r="F53">
        <v>500</v>
      </c>
      <c r="G53">
        <v>153</v>
      </c>
    </row>
    <row r="54" spans="1:7" x14ac:dyDescent="0.25">
      <c r="A54" t="s">
        <v>46</v>
      </c>
      <c r="B54" t="s">
        <v>189</v>
      </c>
      <c r="C54" t="s">
        <v>13</v>
      </c>
      <c r="E54">
        <v>265</v>
      </c>
    </row>
    <row r="55" spans="1:7" x14ac:dyDescent="0.25">
      <c r="A55" t="s">
        <v>46</v>
      </c>
      <c r="B55" t="s">
        <v>139</v>
      </c>
      <c r="E55">
        <v>265</v>
      </c>
    </row>
    <row r="56" spans="1:7" x14ac:dyDescent="0.25">
      <c r="A56" t="s">
        <v>93</v>
      </c>
      <c r="B56" t="s">
        <v>139</v>
      </c>
      <c r="C56" t="s">
        <v>13</v>
      </c>
      <c r="D56">
        <v>183.86</v>
      </c>
      <c r="E56">
        <v>265</v>
      </c>
      <c r="F56">
        <v>500</v>
      </c>
      <c r="G56">
        <v>153</v>
      </c>
    </row>
    <row r="57" spans="1:7" x14ac:dyDescent="0.25">
      <c r="A57" t="s">
        <v>45</v>
      </c>
      <c r="B57" t="s">
        <v>139</v>
      </c>
      <c r="C57" t="s">
        <v>13</v>
      </c>
      <c r="D57">
        <v>340</v>
      </c>
      <c r="E57">
        <v>265</v>
      </c>
      <c r="F57">
        <v>500</v>
      </c>
      <c r="G57">
        <v>153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D53-78CF-4230-A4E5-235CCF77D43D}">
  <dimension ref="A1:B57"/>
  <sheetViews>
    <sheetView topLeftCell="A28" workbookViewId="0">
      <selection activeCell="M19" sqref="M19"/>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15A4-443B-4DAC-A9CE-882BBBF7D266}">
  <dimension ref="A1:B57"/>
  <sheetViews>
    <sheetView workbookViewId="0">
      <selection sqref="A1:G57"/>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64BF0-70E0-407F-9641-6F46BC5C7768}">
  <dimension ref="A1:B57"/>
  <sheetViews>
    <sheetView topLeftCell="A34" workbookViewId="0">
      <selection activeCell="J24" sqref="J24"/>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2057-0797-4B1B-8BEB-E88BD5505B29}">
  <dimension ref="A1:B57"/>
  <sheetViews>
    <sheetView topLeftCell="A31" workbookViewId="0">
      <selection activeCell="A33" sqref="A33"/>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2633-D988-4BCF-9D92-DB4A3292E764}">
  <dimension ref="A1:B57"/>
  <sheetViews>
    <sheetView topLeftCell="A25" workbookViewId="0">
      <selection sqref="A1:G57"/>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31663-963E-43D8-99AA-2956C43B7BAF}">
  <dimension ref="A1:C13"/>
  <sheetViews>
    <sheetView workbookViewId="0">
      <selection activeCell="M21" sqref="M21"/>
    </sheetView>
  </sheetViews>
  <sheetFormatPr defaultRowHeight="15" x14ac:dyDescent="0.25"/>
  <sheetData>
    <row r="1" spans="1:3" x14ac:dyDescent="0.25">
      <c r="A1" t="s">
        <v>91</v>
      </c>
      <c r="B1" t="s">
        <v>162</v>
      </c>
      <c r="C1" t="s">
        <v>155</v>
      </c>
    </row>
    <row r="2" spans="1:3" x14ac:dyDescent="0.25">
      <c r="A2" t="s">
        <v>78</v>
      </c>
      <c r="B2" t="s">
        <v>158</v>
      </c>
      <c r="C2" t="s">
        <v>155</v>
      </c>
    </row>
    <row r="3" spans="1:3" x14ac:dyDescent="0.25">
      <c r="A3" t="s">
        <v>74</v>
      </c>
      <c r="B3" t="s">
        <v>159</v>
      </c>
      <c r="C3" t="s">
        <v>155</v>
      </c>
    </row>
    <row r="4" spans="1:3" x14ac:dyDescent="0.25">
      <c r="A4" t="s">
        <v>77</v>
      </c>
      <c r="B4" t="s">
        <v>156</v>
      </c>
      <c r="C4" t="s">
        <v>155</v>
      </c>
    </row>
    <row r="5" spans="1:3" x14ac:dyDescent="0.25">
      <c r="A5" t="s">
        <v>70</v>
      </c>
      <c r="B5" t="s">
        <v>157</v>
      </c>
      <c r="C5" t="s">
        <v>155</v>
      </c>
    </row>
    <row r="6" spans="1:3" x14ac:dyDescent="0.25">
      <c r="A6" t="s">
        <v>82</v>
      </c>
      <c r="B6" t="s">
        <v>161</v>
      </c>
      <c r="C6" t="s">
        <v>155</v>
      </c>
    </row>
    <row r="7" spans="1:3" x14ac:dyDescent="0.25">
      <c r="A7" t="s">
        <v>76</v>
      </c>
      <c r="B7" t="s">
        <v>156</v>
      </c>
      <c r="C7" t="s">
        <v>155</v>
      </c>
    </row>
    <row r="8" spans="1:3" x14ac:dyDescent="0.25">
      <c r="A8" t="s">
        <v>79</v>
      </c>
      <c r="B8" t="s">
        <v>158</v>
      </c>
      <c r="C8" t="s">
        <v>155</v>
      </c>
    </row>
    <row r="9" spans="1:3" x14ac:dyDescent="0.25">
      <c r="A9" t="s">
        <v>81</v>
      </c>
      <c r="B9" t="s">
        <v>160</v>
      </c>
      <c r="C9" t="s">
        <v>155</v>
      </c>
    </row>
    <row r="10" spans="1:3" x14ac:dyDescent="0.25">
      <c r="A10" t="s">
        <v>80</v>
      </c>
      <c r="B10" t="s">
        <v>158</v>
      </c>
      <c r="C10" t="s">
        <v>155</v>
      </c>
    </row>
    <row r="11" spans="1:3" x14ac:dyDescent="0.25">
      <c r="A11" t="s">
        <v>87</v>
      </c>
      <c r="B11" t="s">
        <v>154</v>
      </c>
      <c r="C11" t="s">
        <v>155</v>
      </c>
    </row>
    <row r="12" spans="1:3" x14ac:dyDescent="0.25">
      <c r="A12" t="s">
        <v>69</v>
      </c>
      <c r="B12" t="s">
        <v>154</v>
      </c>
      <c r="C12" t="s">
        <v>155</v>
      </c>
    </row>
    <row r="13" spans="1:3" x14ac:dyDescent="0.25">
      <c r="A13" t="s">
        <v>92</v>
      </c>
      <c r="B13" t="s">
        <v>163</v>
      </c>
      <c r="C13" t="s">
        <v>155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49285-6427-430A-ADDF-5F39CB1035B3}">
  <dimension ref="A1:B57"/>
  <sheetViews>
    <sheetView topLeftCell="A25" workbookViewId="0">
      <selection sqref="A1:G57"/>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F0A1C-2F85-43CE-B0FB-49CF27053DD5}">
  <dimension ref="A1:B57"/>
  <sheetViews>
    <sheetView topLeftCell="A19" workbookViewId="0">
      <selection sqref="A1:G57"/>
    </sheetView>
  </sheetViews>
  <sheetFormatPr defaultRowHeight="15" x14ac:dyDescent="0.25"/>
  <sheetData>
    <row r="1" spans="1:2" x14ac:dyDescent="0.25">
      <c r="A1" t="s">
        <v>60</v>
      </c>
      <c r="B1" t="s">
        <v>134</v>
      </c>
    </row>
    <row r="2" spans="1:2" x14ac:dyDescent="0.25">
      <c r="A2" t="s">
        <v>6</v>
      </c>
      <c r="B2" t="s">
        <v>134</v>
      </c>
    </row>
    <row r="3" spans="1:2" x14ac:dyDescent="0.25">
      <c r="A3" t="s">
        <v>56</v>
      </c>
      <c r="B3" t="s">
        <v>134</v>
      </c>
    </row>
    <row r="4" spans="1:2" x14ac:dyDescent="0.25">
      <c r="A4" t="s">
        <v>57</v>
      </c>
      <c r="B4" t="s">
        <v>134</v>
      </c>
    </row>
    <row r="5" spans="1:2" x14ac:dyDescent="0.25">
      <c r="A5" t="s">
        <v>52</v>
      </c>
      <c r="B5" t="s">
        <v>134</v>
      </c>
    </row>
    <row r="6" spans="1:2" x14ac:dyDescent="0.25">
      <c r="A6" t="s">
        <v>44</v>
      </c>
      <c r="B6" t="s">
        <v>134</v>
      </c>
    </row>
    <row r="7" spans="1:2" x14ac:dyDescent="0.25">
      <c r="A7" t="s">
        <v>66</v>
      </c>
      <c r="B7" t="s">
        <v>134</v>
      </c>
    </row>
    <row r="8" spans="1:2" x14ac:dyDescent="0.25">
      <c r="A8" t="s">
        <v>91</v>
      </c>
      <c r="B8" t="s">
        <v>135</v>
      </c>
    </row>
    <row r="9" spans="1:2" x14ac:dyDescent="0.25">
      <c r="A9" t="s">
        <v>78</v>
      </c>
      <c r="B9" t="s">
        <v>135</v>
      </c>
    </row>
    <row r="10" spans="1:2" x14ac:dyDescent="0.25">
      <c r="A10" t="s">
        <v>74</v>
      </c>
      <c r="B10" t="s">
        <v>135</v>
      </c>
    </row>
    <row r="11" spans="1:2" x14ac:dyDescent="0.25">
      <c r="A11" t="s">
        <v>77</v>
      </c>
      <c r="B11" t="s">
        <v>135</v>
      </c>
    </row>
    <row r="12" spans="1:2" x14ac:dyDescent="0.25">
      <c r="A12" t="s">
        <v>70</v>
      </c>
      <c r="B12" t="s">
        <v>135</v>
      </c>
    </row>
    <row r="13" spans="1:2" x14ac:dyDescent="0.25">
      <c r="A13" t="s">
        <v>82</v>
      </c>
      <c r="B13" t="s">
        <v>135</v>
      </c>
    </row>
    <row r="14" spans="1:2" x14ac:dyDescent="0.25">
      <c r="A14" t="s">
        <v>76</v>
      </c>
      <c r="B14" t="s">
        <v>135</v>
      </c>
    </row>
    <row r="15" spans="1:2" x14ac:dyDescent="0.25">
      <c r="A15" t="s">
        <v>79</v>
      </c>
      <c r="B15" t="s">
        <v>135</v>
      </c>
    </row>
    <row r="16" spans="1:2" x14ac:dyDescent="0.25">
      <c r="A16" t="s">
        <v>81</v>
      </c>
      <c r="B16" t="s">
        <v>135</v>
      </c>
    </row>
    <row r="17" spans="1:2" x14ac:dyDescent="0.25">
      <c r="A17" t="s">
        <v>80</v>
      </c>
      <c r="B17" t="s">
        <v>135</v>
      </c>
    </row>
    <row r="18" spans="1:2" x14ac:dyDescent="0.25">
      <c r="A18" t="s">
        <v>186</v>
      </c>
      <c r="B18" t="s">
        <v>134</v>
      </c>
    </row>
    <row r="19" spans="1:2" x14ac:dyDescent="0.25">
      <c r="A19" t="s">
        <v>48</v>
      </c>
      <c r="B19" t="s">
        <v>133</v>
      </c>
    </row>
    <row r="20" spans="1:2" x14ac:dyDescent="0.25">
      <c r="A20" t="s">
        <v>62</v>
      </c>
      <c r="B20" t="s">
        <v>134</v>
      </c>
    </row>
    <row r="21" spans="1:2" x14ac:dyDescent="0.25">
      <c r="A21" t="s">
        <v>38</v>
      </c>
      <c r="B21" t="s">
        <v>134</v>
      </c>
    </row>
    <row r="22" spans="1:2" x14ac:dyDescent="0.25">
      <c r="A22" t="s">
        <v>53</v>
      </c>
      <c r="B22" t="s">
        <v>134</v>
      </c>
    </row>
    <row r="23" spans="1:2" x14ac:dyDescent="0.25">
      <c r="A23" t="s">
        <v>65</v>
      </c>
      <c r="B23" t="s">
        <v>134</v>
      </c>
    </row>
    <row r="24" spans="1:2" x14ac:dyDescent="0.25">
      <c r="A24" t="s">
        <v>36</v>
      </c>
      <c r="B24" t="s">
        <v>134</v>
      </c>
    </row>
    <row r="25" spans="1:2" x14ac:dyDescent="0.25">
      <c r="A25" t="s">
        <v>35</v>
      </c>
      <c r="B25" t="s">
        <v>133</v>
      </c>
    </row>
    <row r="26" spans="1:2" x14ac:dyDescent="0.25">
      <c r="A26" t="s">
        <v>42</v>
      </c>
      <c r="B26" t="s">
        <v>134</v>
      </c>
    </row>
    <row r="27" spans="1:2" x14ac:dyDescent="0.25">
      <c r="A27" t="s">
        <v>54</v>
      </c>
      <c r="B27" t="s">
        <v>134</v>
      </c>
    </row>
    <row r="28" spans="1:2" x14ac:dyDescent="0.25">
      <c r="A28" t="s">
        <v>40</v>
      </c>
      <c r="B28" t="s">
        <v>133</v>
      </c>
    </row>
    <row r="29" spans="1:2" x14ac:dyDescent="0.25">
      <c r="A29" t="s">
        <v>61</v>
      </c>
      <c r="B29" t="s">
        <v>134</v>
      </c>
    </row>
    <row r="30" spans="1:2" x14ac:dyDescent="0.25">
      <c r="A30" t="s">
        <v>64</v>
      </c>
      <c r="B30" t="s">
        <v>134</v>
      </c>
    </row>
    <row r="31" spans="1:2" x14ac:dyDescent="0.25">
      <c r="A31" t="s">
        <v>63</v>
      </c>
      <c r="B31" t="s">
        <v>134</v>
      </c>
    </row>
    <row r="32" spans="1:2" x14ac:dyDescent="0.25">
      <c r="A32" t="s">
        <v>34</v>
      </c>
      <c r="B32" t="s">
        <v>134</v>
      </c>
    </row>
    <row r="33" spans="1:2" x14ac:dyDescent="0.25">
      <c r="A33" t="s">
        <v>55</v>
      </c>
      <c r="B33" t="s">
        <v>134</v>
      </c>
    </row>
    <row r="34" spans="1:2" x14ac:dyDescent="0.25">
      <c r="A34" t="s">
        <v>39</v>
      </c>
      <c r="B34" t="s">
        <v>134</v>
      </c>
    </row>
    <row r="35" spans="1:2" x14ac:dyDescent="0.25">
      <c r="A35" t="s">
        <v>187</v>
      </c>
      <c r="B35" t="s">
        <v>134</v>
      </c>
    </row>
    <row r="36" spans="1:2" x14ac:dyDescent="0.25">
      <c r="A36" t="s">
        <v>21</v>
      </c>
      <c r="B36" t="s">
        <v>134</v>
      </c>
    </row>
    <row r="37" spans="1:2" x14ac:dyDescent="0.25">
      <c r="A37" t="s">
        <v>87</v>
      </c>
      <c r="B37" t="s">
        <v>135</v>
      </c>
    </row>
    <row r="38" spans="1:2" x14ac:dyDescent="0.25">
      <c r="A38" t="s">
        <v>68</v>
      </c>
      <c r="B38" t="s">
        <v>134</v>
      </c>
    </row>
    <row r="39" spans="1:2" x14ac:dyDescent="0.25">
      <c r="A39" t="s">
        <v>69</v>
      </c>
      <c r="B39" t="s">
        <v>135</v>
      </c>
    </row>
    <row r="40" spans="1:2" x14ac:dyDescent="0.25">
      <c r="A40" t="s">
        <v>22</v>
      </c>
      <c r="B40" t="s">
        <v>133</v>
      </c>
    </row>
    <row r="41" spans="1:2" x14ac:dyDescent="0.25">
      <c r="A41" t="s">
        <v>58</v>
      </c>
      <c r="B41" t="s">
        <v>134</v>
      </c>
    </row>
    <row r="42" spans="1:2" x14ac:dyDescent="0.25">
      <c r="A42" t="s">
        <v>43</v>
      </c>
      <c r="B42" t="s">
        <v>134</v>
      </c>
    </row>
    <row r="43" spans="1:2" x14ac:dyDescent="0.25">
      <c r="A43" t="s">
        <v>23</v>
      </c>
      <c r="B43" t="s">
        <v>133</v>
      </c>
    </row>
    <row r="44" spans="1:2" x14ac:dyDescent="0.25">
      <c r="A44" t="s">
        <v>49</v>
      </c>
      <c r="B44" t="s">
        <v>133</v>
      </c>
    </row>
    <row r="45" spans="1:2" x14ac:dyDescent="0.25">
      <c r="A45" t="s">
        <v>67</v>
      </c>
      <c r="B45" t="s">
        <v>133</v>
      </c>
    </row>
    <row r="46" spans="1:2" x14ac:dyDescent="0.25">
      <c r="A46" t="s">
        <v>59</v>
      </c>
      <c r="B46" t="s">
        <v>134</v>
      </c>
    </row>
    <row r="47" spans="1:2" x14ac:dyDescent="0.25">
      <c r="A47" t="s">
        <v>92</v>
      </c>
      <c r="B47" t="s">
        <v>135</v>
      </c>
    </row>
    <row r="48" spans="1:2" x14ac:dyDescent="0.25">
      <c r="A48" t="s">
        <v>47</v>
      </c>
      <c r="B48" t="s">
        <v>133</v>
      </c>
    </row>
    <row r="49" spans="1:2" x14ac:dyDescent="0.25">
      <c r="A49" t="s">
        <v>51</v>
      </c>
      <c r="B49" t="s">
        <v>133</v>
      </c>
    </row>
    <row r="50" spans="1:2" x14ac:dyDescent="0.25">
      <c r="A50" t="s">
        <v>24</v>
      </c>
      <c r="B50" t="s">
        <v>134</v>
      </c>
    </row>
    <row r="51" spans="1:2" x14ac:dyDescent="0.25">
      <c r="A51" t="s">
        <v>41</v>
      </c>
      <c r="B51" t="s">
        <v>133</v>
      </c>
    </row>
    <row r="52" spans="1:2" x14ac:dyDescent="0.25">
      <c r="A52" t="s">
        <v>37</v>
      </c>
      <c r="B52" t="s">
        <v>134</v>
      </c>
    </row>
    <row r="53" spans="1:2" x14ac:dyDescent="0.25">
      <c r="A53" t="s">
        <v>50</v>
      </c>
      <c r="B53" t="s">
        <v>134</v>
      </c>
    </row>
    <row r="54" spans="1:2" x14ac:dyDescent="0.25">
      <c r="A54" t="s">
        <v>46</v>
      </c>
      <c r="B54" t="s">
        <v>134</v>
      </c>
    </row>
    <row r="55" spans="1:2" x14ac:dyDescent="0.25">
      <c r="A55" t="s">
        <v>46</v>
      </c>
      <c r="B55" t="s">
        <v>134</v>
      </c>
    </row>
    <row r="56" spans="1:2" x14ac:dyDescent="0.25">
      <c r="A56" t="s">
        <v>93</v>
      </c>
      <c r="B56" t="s">
        <v>134</v>
      </c>
    </row>
    <row r="57" spans="1:2" x14ac:dyDescent="0.25">
      <c r="A57" t="s">
        <v>45</v>
      </c>
      <c r="B57"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5AFA-2FB5-451F-BE31-5F3A26FA83DA}">
  <dimension ref="A1:G50"/>
  <sheetViews>
    <sheetView topLeftCell="A19" workbookViewId="0">
      <selection activeCell="I22" sqref="I22"/>
    </sheetView>
  </sheetViews>
  <sheetFormatPr defaultRowHeight="15" x14ac:dyDescent="0.25"/>
  <cols>
    <col min="1" max="1" width="30" customWidth="1"/>
  </cols>
  <sheetData>
    <row r="1" spans="1:7" x14ac:dyDescent="0.25">
      <c r="A1" t="s">
        <v>60</v>
      </c>
      <c r="B1" t="s">
        <v>26</v>
      </c>
      <c r="C1" t="s">
        <v>14</v>
      </c>
      <c r="D1">
        <v>1136</v>
      </c>
      <c r="E1">
        <v>814.31</v>
      </c>
      <c r="F1">
        <v>1400</v>
      </c>
      <c r="G1">
        <v>825</v>
      </c>
    </row>
    <row r="2" spans="1:7" x14ac:dyDescent="0.25">
      <c r="A2" t="s">
        <v>6</v>
      </c>
      <c r="B2" t="s">
        <v>26</v>
      </c>
      <c r="C2" t="s">
        <v>14</v>
      </c>
      <c r="D2">
        <v>1136</v>
      </c>
      <c r="E2">
        <v>814.31</v>
      </c>
      <c r="F2">
        <v>1400</v>
      </c>
      <c r="G2">
        <v>825</v>
      </c>
    </row>
    <row r="3" spans="1:7" x14ac:dyDescent="0.25">
      <c r="A3" t="s">
        <v>56</v>
      </c>
      <c r="B3" t="s">
        <v>96</v>
      </c>
      <c r="C3" t="s">
        <v>14</v>
      </c>
      <c r="D3">
        <v>1257</v>
      </c>
      <c r="E3">
        <v>814.31</v>
      </c>
      <c r="F3">
        <v>1400</v>
      </c>
      <c r="G3">
        <v>825</v>
      </c>
    </row>
    <row r="4" spans="1:7" x14ac:dyDescent="0.25">
      <c r="A4" t="s">
        <v>57</v>
      </c>
      <c r="B4" t="s">
        <v>26</v>
      </c>
      <c r="C4" t="s">
        <v>14</v>
      </c>
      <c r="D4">
        <v>1136</v>
      </c>
      <c r="E4">
        <v>814.31</v>
      </c>
      <c r="F4">
        <v>1400</v>
      </c>
      <c r="G4">
        <v>825</v>
      </c>
    </row>
    <row r="5" spans="1:7" x14ac:dyDescent="0.25">
      <c r="A5" t="s">
        <v>52</v>
      </c>
      <c r="B5" t="s">
        <v>96</v>
      </c>
      <c r="C5" t="s">
        <v>14</v>
      </c>
      <c r="D5">
        <v>1257</v>
      </c>
      <c r="E5">
        <v>814.31</v>
      </c>
      <c r="F5">
        <v>1400</v>
      </c>
      <c r="G5">
        <v>825</v>
      </c>
    </row>
    <row r="6" spans="1:7" x14ac:dyDescent="0.25">
      <c r="A6" t="s">
        <v>44</v>
      </c>
      <c r="B6" t="s">
        <v>96</v>
      </c>
      <c r="C6" t="s">
        <v>14</v>
      </c>
      <c r="D6">
        <v>1257</v>
      </c>
      <c r="E6">
        <v>814.31</v>
      </c>
      <c r="F6">
        <v>1400</v>
      </c>
      <c r="G6">
        <v>825</v>
      </c>
    </row>
    <row r="7" spans="1:7" x14ac:dyDescent="0.25">
      <c r="A7" t="s">
        <v>66</v>
      </c>
      <c r="B7" t="s">
        <v>96</v>
      </c>
      <c r="C7" t="s">
        <v>14</v>
      </c>
      <c r="D7">
        <v>900</v>
      </c>
      <c r="E7">
        <v>814.31</v>
      </c>
      <c r="F7">
        <v>1400</v>
      </c>
      <c r="G7">
        <v>825</v>
      </c>
    </row>
    <row r="8" spans="1:7" x14ac:dyDescent="0.25">
      <c r="A8" t="s">
        <v>89</v>
      </c>
      <c r="B8" t="s">
        <v>97</v>
      </c>
      <c r="C8" t="s">
        <v>14</v>
      </c>
      <c r="D8">
        <v>1000</v>
      </c>
      <c r="E8">
        <v>814.31</v>
      </c>
      <c r="F8">
        <v>1400</v>
      </c>
      <c r="G8">
        <v>825</v>
      </c>
    </row>
    <row r="9" spans="1:7" x14ac:dyDescent="0.25">
      <c r="A9" t="s">
        <v>88</v>
      </c>
      <c r="B9" t="s">
        <v>97</v>
      </c>
      <c r="C9" t="s">
        <v>14</v>
      </c>
      <c r="D9">
        <v>855.03</v>
      </c>
      <c r="E9">
        <v>814.31</v>
      </c>
      <c r="F9">
        <v>1400</v>
      </c>
      <c r="G9">
        <v>825</v>
      </c>
    </row>
    <row r="10" spans="1:7" x14ac:dyDescent="0.25">
      <c r="A10" t="s">
        <v>90</v>
      </c>
      <c r="B10" t="s">
        <v>97</v>
      </c>
      <c r="C10" t="s">
        <v>14</v>
      </c>
      <c r="D10">
        <v>814.31</v>
      </c>
      <c r="E10">
        <v>814.31</v>
      </c>
      <c r="F10">
        <v>1400</v>
      </c>
      <c r="G10">
        <v>825</v>
      </c>
    </row>
    <row r="11" spans="1:7" x14ac:dyDescent="0.25">
      <c r="A11" t="s">
        <v>73</v>
      </c>
      <c r="B11" t="s">
        <v>96</v>
      </c>
      <c r="C11" t="s">
        <v>14</v>
      </c>
      <c r="D11">
        <v>936.1</v>
      </c>
      <c r="E11">
        <v>814.31</v>
      </c>
      <c r="F11">
        <v>1400</v>
      </c>
      <c r="G11">
        <v>825</v>
      </c>
    </row>
    <row r="12" spans="1:7" x14ac:dyDescent="0.25">
      <c r="A12" t="s">
        <v>74</v>
      </c>
      <c r="B12" t="s">
        <v>96</v>
      </c>
      <c r="C12" t="s">
        <v>14</v>
      </c>
      <c r="D12">
        <v>976.56</v>
      </c>
      <c r="E12">
        <v>814.31</v>
      </c>
      <c r="F12">
        <v>1400</v>
      </c>
      <c r="G12">
        <v>825</v>
      </c>
    </row>
    <row r="13" spans="1:7" x14ac:dyDescent="0.25">
      <c r="A13" t="s">
        <v>70</v>
      </c>
      <c r="B13" t="s">
        <v>96</v>
      </c>
      <c r="C13" t="s">
        <v>14</v>
      </c>
      <c r="D13">
        <v>814.31</v>
      </c>
      <c r="E13">
        <v>814.31</v>
      </c>
      <c r="F13">
        <v>1400</v>
      </c>
      <c r="G13">
        <v>825</v>
      </c>
    </row>
    <row r="14" spans="1:7" x14ac:dyDescent="0.25">
      <c r="A14" t="s">
        <v>75</v>
      </c>
      <c r="B14" t="s">
        <v>96</v>
      </c>
      <c r="C14" t="s">
        <v>14</v>
      </c>
      <c r="D14">
        <v>895.4</v>
      </c>
      <c r="E14">
        <v>814.31</v>
      </c>
      <c r="F14">
        <v>1400</v>
      </c>
      <c r="G14">
        <v>825</v>
      </c>
    </row>
    <row r="15" spans="1:7" x14ac:dyDescent="0.25">
      <c r="A15" t="s">
        <v>71</v>
      </c>
      <c r="B15" t="s">
        <v>96</v>
      </c>
      <c r="C15" t="s">
        <v>14</v>
      </c>
      <c r="D15">
        <v>819.45</v>
      </c>
      <c r="E15">
        <v>814.31</v>
      </c>
      <c r="F15">
        <v>1400</v>
      </c>
      <c r="G15">
        <v>825</v>
      </c>
    </row>
    <row r="16" spans="1:7" x14ac:dyDescent="0.25">
      <c r="A16" t="s">
        <v>72</v>
      </c>
      <c r="B16" t="s">
        <v>96</v>
      </c>
      <c r="C16" t="s">
        <v>14</v>
      </c>
      <c r="D16">
        <v>936.1</v>
      </c>
      <c r="E16">
        <v>814.31</v>
      </c>
      <c r="F16">
        <v>1400</v>
      </c>
      <c r="G16">
        <v>825</v>
      </c>
    </row>
    <row r="17" spans="1:7" x14ac:dyDescent="0.25">
      <c r="A17" t="s">
        <v>186</v>
      </c>
      <c r="B17" t="s">
        <v>96</v>
      </c>
      <c r="C17" t="s">
        <v>14</v>
      </c>
      <c r="D17">
        <v>1040</v>
      </c>
      <c r="E17">
        <v>814.31</v>
      </c>
      <c r="F17">
        <v>1400</v>
      </c>
      <c r="G17">
        <v>825</v>
      </c>
    </row>
    <row r="18" spans="1:7" x14ac:dyDescent="0.25">
      <c r="A18" t="s">
        <v>62</v>
      </c>
      <c r="B18" t="s">
        <v>26</v>
      </c>
      <c r="C18" t="s">
        <v>14</v>
      </c>
      <c r="D18">
        <v>925</v>
      </c>
      <c r="E18">
        <v>814.31</v>
      </c>
      <c r="F18">
        <v>1400</v>
      </c>
      <c r="G18">
        <v>825</v>
      </c>
    </row>
    <row r="19" spans="1:7" x14ac:dyDescent="0.25">
      <c r="A19" t="s">
        <v>38</v>
      </c>
      <c r="B19" t="s">
        <v>95</v>
      </c>
      <c r="C19" t="s">
        <v>14</v>
      </c>
      <c r="D19">
        <v>1047.6199999999999</v>
      </c>
      <c r="E19">
        <v>814.31</v>
      </c>
      <c r="F19">
        <v>1400</v>
      </c>
      <c r="G19">
        <v>825</v>
      </c>
    </row>
    <row r="20" spans="1:7" x14ac:dyDescent="0.25">
      <c r="A20" t="s">
        <v>53</v>
      </c>
      <c r="B20" t="s">
        <v>96</v>
      </c>
      <c r="C20" t="s">
        <v>14</v>
      </c>
      <c r="D20">
        <v>1069</v>
      </c>
      <c r="E20">
        <v>814.31</v>
      </c>
      <c r="F20">
        <v>1400</v>
      </c>
      <c r="G20">
        <v>825</v>
      </c>
    </row>
    <row r="21" spans="1:7" x14ac:dyDescent="0.25">
      <c r="A21" t="s">
        <v>65</v>
      </c>
      <c r="B21" t="s">
        <v>26</v>
      </c>
      <c r="C21" t="s">
        <v>14</v>
      </c>
      <c r="D21">
        <v>825</v>
      </c>
      <c r="E21">
        <v>814.31</v>
      </c>
      <c r="F21">
        <v>1400</v>
      </c>
      <c r="G21">
        <v>825</v>
      </c>
    </row>
    <row r="22" spans="1:7" x14ac:dyDescent="0.25">
      <c r="A22" t="s">
        <v>36</v>
      </c>
      <c r="B22" t="s">
        <v>26</v>
      </c>
      <c r="C22" t="s">
        <v>14</v>
      </c>
      <c r="D22">
        <v>825</v>
      </c>
      <c r="E22">
        <v>814.31</v>
      </c>
      <c r="F22">
        <v>1400</v>
      </c>
      <c r="G22">
        <v>825</v>
      </c>
    </row>
    <row r="23" spans="1:7" x14ac:dyDescent="0.25">
      <c r="A23" t="s">
        <v>42</v>
      </c>
      <c r="B23" t="s">
        <v>96</v>
      </c>
      <c r="C23" t="s">
        <v>14</v>
      </c>
      <c r="D23">
        <v>850</v>
      </c>
      <c r="E23">
        <v>814.31</v>
      </c>
      <c r="F23">
        <v>1400</v>
      </c>
      <c r="G23">
        <v>825</v>
      </c>
    </row>
    <row r="24" spans="1:7" x14ac:dyDescent="0.25">
      <c r="A24" t="s">
        <v>54</v>
      </c>
      <c r="B24" t="s">
        <v>96</v>
      </c>
      <c r="C24" t="s">
        <v>14</v>
      </c>
      <c r="D24">
        <v>1069</v>
      </c>
      <c r="E24">
        <v>814.31</v>
      </c>
      <c r="F24">
        <v>1400</v>
      </c>
      <c r="G24">
        <v>825</v>
      </c>
    </row>
    <row r="25" spans="1:7" x14ac:dyDescent="0.25">
      <c r="A25" t="s">
        <v>61</v>
      </c>
      <c r="B25" t="s">
        <v>26</v>
      </c>
      <c r="C25" t="s">
        <v>14</v>
      </c>
      <c r="D25">
        <v>1136</v>
      </c>
      <c r="E25">
        <v>814.31</v>
      </c>
      <c r="F25">
        <v>1400</v>
      </c>
      <c r="G25">
        <v>825</v>
      </c>
    </row>
    <row r="26" spans="1:7" x14ac:dyDescent="0.25">
      <c r="A26" t="s">
        <v>64</v>
      </c>
      <c r="B26" t="s">
        <v>26</v>
      </c>
      <c r="C26" t="s">
        <v>14</v>
      </c>
      <c r="D26">
        <v>1136</v>
      </c>
      <c r="E26">
        <v>814.31</v>
      </c>
      <c r="F26">
        <v>1400</v>
      </c>
      <c r="G26">
        <v>825</v>
      </c>
    </row>
    <row r="27" spans="1:7" x14ac:dyDescent="0.25">
      <c r="A27" t="s">
        <v>63</v>
      </c>
      <c r="B27" t="s">
        <v>26</v>
      </c>
      <c r="C27" t="s">
        <v>14</v>
      </c>
      <c r="D27">
        <v>1136</v>
      </c>
      <c r="E27">
        <v>814.31</v>
      </c>
      <c r="F27">
        <v>1400</v>
      </c>
      <c r="G27">
        <v>825</v>
      </c>
    </row>
    <row r="28" spans="1:7" x14ac:dyDescent="0.25">
      <c r="A28" t="s">
        <v>34</v>
      </c>
      <c r="B28" t="s">
        <v>26</v>
      </c>
      <c r="C28" t="s">
        <v>14</v>
      </c>
      <c r="D28">
        <v>1136</v>
      </c>
      <c r="E28">
        <v>814.31</v>
      </c>
      <c r="F28">
        <v>1400</v>
      </c>
      <c r="G28">
        <v>825</v>
      </c>
    </row>
    <row r="29" spans="1:7" x14ac:dyDescent="0.25">
      <c r="A29" t="s">
        <v>55</v>
      </c>
      <c r="B29" t="s">
        <v>26</v>
      </c>
      <c r="C29" t="s">
        <v>14</v>
      </c>
      <c r="D29">
        <v>1136</v>
      </c>
      <c r="E29">
        <v>814.31</v>
      </c>
      <c r="F29">
        <v>1400</v>
      </c>
      <c r="G29">
        <v>825</v>
      </c>
    </row>
    <row r="30" spans="1:7" x14ac:dyDescent="0.25">
      <c r="A30" t="s">
        <v>39</v>
      </c>
      <c r="B30" t="s">
        <v>26</v>
      </c>
      <c r="C30" t="s">
        <v>14</v>
      </c>
      <c r="D30">
        <v>1136</v>
      </c>
      <c r="E30">
        <v>814.31</v>
      </c>
      <c r="F30">
        <v>1400</v>
      </c>
      <c r="G30">
        <v>825</v>
      </c>
    </row>
    <row r="31" spans="1:7" x14ac:dyDescent="0.25">
      <c r="A31" t="s">
        <v>187</v>
      </c>
      <c r="B31" t="s">
        <v>96</v>
      </c>
      <c r="C31" t="s">
        <v>14</v>
      </c>
      <c r="D31">
        <v>910</v>
      </c>
      <c r="E31">
        <v>814.31</v>
      </c>
      <c r="F31">
        <v>1400</v>
      </c>
      <c r="G31">
        <v>825</v>
      </c>
    </row>
    <row r="32" spans="1:7" x14ac:dyDescent="0.25">
      <c r="A32" t="s">
        <v>21</v>
      </c>
      <c r="B32" t="s">
        <v>96</v>
      </c>
      <c r="C32" t="s">
        <v>14</v>
      </c>
      <c r="D32">
        <v>1400</v>
      </c>
      <c r="E32">
        <v>814.31</v>
      </c>
      <c r="F32">
        <v>1400</v>
      </c>
      <c r="G32">
        <v>825</v>
      </c>
    </row>
    <row r="33" spans="1:7" x14ac:dyDescent="0.25">
      <c r="A33" t="s">
        <v>84</v>
      </c>
      <c r="B33" t="s">
        <v>96</v>
      </c>
      <c r="C33" t="s">
        <v>14</v>
      </c>
      <c r="D33">
        <v>1030</v>
      </c>
      <c r="E33">
        <v>814.31</v>
      </c>
      <c r="F33">
        <v>1400</v>
      </c>
      <c r="G33">
        <v>825</v>
      </c>
    </row>
    <row r="34" spans="1:7" x14ac:dyDescent="0.25">
      <c r="A34" t="s">
        <v>85</v>
      </c>
      <c r="B34" t="s">
        <v>96</v>
      </c>
      <c r="C34" t="s">
        <v>14</v>
      </c>
      <c r="D34">
        <v>814.31</v>
      </c>
      <c r="E34">
        <v>814.31</v>
      </c>
      <c r="F34">
        <v>1400</v>
      </c>
      <c r="G34">
        <v>825</v>
      </c>
    </row>
    <row r="35" spans="1:7" x14ac:dyDescent="0.25">
      <c r="A35" t="s">
        <v>83</v>
      </c>
      <c r="B35" t="s">
        <v>188</v>
      </c>
      <c r="C35" t="s">
        <v>14</v>
      </c>
      <c r="D35">
        <v>814.31</v>
      </c>
      <c r="E35">
        <v>814.31</v>
      </c>
      <c r="F35">
        <v>1400</v>
      </c>
      <c r="G35">
        <v>825</v>
      </c>
    </row>
    <row r="36" spans="1:7" x14ac:dyDescent="0.25">
      <c r="A36" t="s">
        <v>86</v>
      </c>
      <c r="B36" t="s">
        <v>96</v>
      </c>
      <c r="C36" t="s">
        <v>14</v>
      </c>
      <c r="D36">
        <v>1000</v>
      </c>
      <c r="E36">
        <v>814.31</v>
      </c>
      <c r="F36">
        <v>1400</v>
      </c>
      <c r="G36">
        <v>825</v>
      </c>
    </row>
    <row r="37" spans="1:7" x14ac:dyDescent="0.25">
      <c r="A37" t="s">
        <v>68</v>
      </c>
      <c r="B37" t="s">
        <v>26</v>
      </c>
      <c r="C37" t="s">
        <v>14</v>
      </c>
      <c r="D37">
        <v>1260</v>
      </c>
      <c r="E37">
        <v>814.31</v>
      </c>
      <c r="F37">
        <v>1400</v>
      </c>
      <c r="G37">
        <v>825</v>
      </c>
    </row>
    <row r="38" spans="1:7" x14ac:dyDescent="0.25">
      <c r="A38" t="s">
        <v>69</v>
      </c>
      <c r="B38" t="s">
        <v>97</v>
      </c>
      <c r="C38" t="s">
        <v>14</v>
      </c>
      <c r="D38">
        <v>545.46</v>
      </c>
      <c r="E38">
        <v>814.31</v>
      </c>
      <c r="F38">
        <v>1400</v>
      </c>
      <c r="G38">
        <v>825</v>
      </c>
    </row>
    <row r="39" spans="1:7" x14ac:dyDescent="0.25">
      <c r="A39" t="s">
        <v>22</v>
      </c>
      <c r="B39" t="s">
        <v>94</v>
      </c>
      <c r="E39">
        <v>814.31</v>
      </c>
    </row>
    <row r="40" spans="1:7" x14ac:dyDescent="0.25">
      <c r="A40" t="s">
        <v>58</v>
      </c>
      <c r="B40" t="s">
        <v>26</v>
      </c>
      <c r="C40" t="s">
        <v>14</v>
      </c>
      <c r="D40">
        <v>1040</v>
      </c>
      <c r="E40">
        <v>814.31</v>
      </c>
      <c r="F40">
        <v>1400</v>
      </c>
      <c r="G40">
        <v>825</v>
      </c>
    </row>
    <row r="41" spans="1:7" x14ac:dyDescent="0.25">
      <c r="A41" t="s">
        <v>43</v>
      </c>
      <c r="B41" t="s">
        <v>26</v>
      </c>
      <c r="C41" t="s">
        <v>14</v>
      </c>
      <c r="D41">
        <v>1040</v>
      </c>
      <c r="E41">
        <v>814.31</v>
      </c>
      <c r="F41">
        <v>1400</v>
      </c>
      <c r="G41">
        <v>825</v>
      </c>
    </row>
    <row r="42" spans="1:7" x14ac:dyDescent="0.25">
      <c r="A42" t="s">
        <v>59</v>
      </c>
      <c r="B42" t="s">
        <v>96</v>
      </c>
      <c r="C42" t="s">
        <v>14</v>
      </c>
      <c r="D42">
        <v>1287.8</v>
      </c>
      <c r="E42">
        <v>814.31</v>
      </c>
      <c r="F42">
        <v>1400</v>
      </c>
      <c r="G42">
        <v>825</v>
      </c>
    </row>
    <row r="43" spans="1:7" x14ac:dyDescent="0.25">
      <c r="A43" t="s">
        <v>92</v>
      </c>
      <c r="B43" t="s">
        <v>98</v>
      </c>
      <c r="C43" t="s">
        <v>14</v>
      </c>
      <c r="D43">
        <v>895.4</v>
      </c>
      <c r="E43">
        <v>814.31</v>
      </c>
      <c r="F43">
        <v>1400</v>
      </c>
      <c r="G43">
        <v>825</v>
      </c>
    </row>
    <row r="44" spans="1:7" x14ac:dyDescent="0.25">
      <c r="A44" t="s">
        <v>51</v>
      </c>
      <c r="B44" t="s">
        <v>95</v>
      </c>
      <c r="C44" t="s">
        <v>14</v>
      </c>
      <c r="D44">
        <v>750</v>
      </c>
      <c r="E44">
        <v>814.31</v>
      </c>
      <c r="F44">
        <v>1400</v>
      </c>
      <c r="G44">
        <v>825</v>
      </c>
    </row>
    <row r="45" spans="1:7" x14ac:dyDescent="0.25">
      <c r="A45" t="s">
        <v>24</v>
      </c>
      <c r="B45" t="s">
        <v>26</v>
      </c>
      <c r="C45" t="s">
        <v>14</v>
      </c>
      <c r="D45">
        <v>1152</v>
      </c>
      <c r="E45">
        <v>814.31</v>
      </c>
      <c r="F45">
        <v>1400</v>
      </c>
      <c r="G45">
        <v>825</v>
      </c>
    </row>
    <row r="46" spans="1:7" x14ac:dyDescent="0.25">
      <c r="A46" t="s">
        <v>50</v>
      </c>
      <c r="B46" t="s">
        <v>26</v>
      </c>
      <c r="C46" t="s">
        <v>14</v>
      </c>
      <c r="D46">
        <v>1025</v>
      </c>
      <c r="E46">
        <v>814.31</v>
      </c>
      <c r="F46">
        <v>1400</v>
      </c>
      <c r="G46">
        <v>825</v>
      </c>
    </row>
    <row r="47" spans="1:7" x14ac:dyDescent="0.25">
      <c r="A47" t="s">
        <v>46</v>
      </c>
      <c r="B47" t="s">
        <v>96</v>
      </c>
      <c r="C47" t="s">
        <v>14</v>
      </c>
      <c r="D47">
        <v>910</v>
      </c>
      <c r="E47">
        <v>814.31</v>
      </c>
      <c r="F47">
        <v>1400</v>
      </c>
      <c r="G47">
        <v>825</v>
      </c>
    </row>
    <row r="48" spans="1:7" x14ac:dyDescent="0.25">
      <c r="A48" t="s">
        <v>46</v>
      </c>
      <c r="B48" t="s">
        <v>96</v>
      </c>
      <c r="C48" t="s">
        <v>14</v>
      </c>
      <c r="D48">
        <v>910</v>
      </c>
      <c r="E48">
        <v>814.31</v>
      </c>
      <c r="F48">
        <v>1400</v>
      </c>
      <c r="G48">
        <v>825</v>
      </c>
    </row>
    <row r="49" spans="1:7" x14ac:dyDescent="0.25">
      <c r="A49" t="s">
        <v>93</v>
      </c>
      <c r="B49" t="s">
        <v>99</v>
      </c>
      <c r="C49" t="s">
        <v>100</v>
      </c>
      <c r="E49">
        <v>814.31</v>
      </c>
    </row>
    <row r="50" spans="1:7" x14ac:dyDescent="0.25">
      <c r="A50" t="s">
        <v>45</v>
      </c>
      <c r="B50" t="s">
        <v>96</v>
      </c>
      <c r="C50" t="s">
        <v>14</v>
      </c>
      <c r="D50">
        <v>900</v>
      </c>
      <c r="E50">
        <v>814.31</v>
      </c>
      <c r="F50">
        <v>1400</v>
      </c>
      <c r="G50">
        <v>825</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1666-93C5-48DF-88B1-75BB020C535E}">
  <dimension ref="A1:G57"/>
  <sheetViews>
    <sheetView topLeftCell="A13" workbookViewId="0">
      <selection sqref="A1:G57"/>
    </sheetView>
  </sheetViews>
  <sheetFormatPr defaultRowHeight="15" x14ac:dyDescent="0.25"/>
  <sheetData>
    <row r="1" spans="1:7" x14ac:dyDescent="0.25">
      <c r="A1" t="s">
        <v>60</v>
      </c>
      <c r="B1" t="s">
        <v>139</v>
      </c>
      <c r="C1" t="s">
        <v>13</v>
      </c>
      <c r="D1">
        <v>400</v>
      </c>
      <c r="E1">
        <v>265</v>
      </c>
      <c r="F1">
        <v>500</v>
      </c>
      <c r="G1">
        <v>153</v>
      </c>
    </row>
    <row r="2" spans="1:7" x14ac:dyDescent="0.25">
      <c r="A2" t="s">
        <v>6</v>
      </c>
      <c r="B2" t="s">
        <v>139</v>
      </c>
      <c r="C2" t="s">
        <v>13</v>
      </c>
      <c r="D2">
        <v>400</v>
      </c>
      <c r="E2">
        <v>265</v>
      </c>
      <c r="F2">
        <v>500</v>
      </c>
      <c r="G2">
        <v>153</v>
      </c>
    </row>
    <row r="3" spans="1:7" x14ac:dyDescent="0.25">
      <c r="A3" t="s">
        <v>56</v>
      </c>
      <c r="B3" t="s">
        <v>139</v>
      </c>
      <c r="C3" t="s">
        <v>13</v>
      </c>
      <c r="D3">
        <v>412</v>
      </c>
      <c r="E3">
        <v>265</v>
      </c>
      <c r="F3">
        <v>500</v>
      </c>
      <c r="G3">
        <v>153</v>
      </c>
    </row>
    <row r="4" spans="1:7" x14ac:dyDescent="0.25">
      <c r="A4" t="s">
        <v>57</v>
      </c>
      <c r="B4" t="s">
        <v>139</v>
      </c>
      <c r="C4" t="s">
        <v>13</v>
      </c>
      <c r="D4">
        <v>463</v>
      </c>
      <c r="E4">
        <v>265</v>
      </c>
      <c r="F4">
        <v>500</v>
      </c>
      <c r="G4">
        <v>153</v>
      </c>
    </row>
    <row r="5" spans="1:7" x14ac:dyDescent="0.25">
      <c r="A5" t="s">
        <v>52</v>
      </c>
      <c r="B5" t="s">
        <v>139</v>
      </c>
      <c r="C5" t="s">
        <v>13</v>
      </c>
      <c r="D5">
        <v>412</v>
      </c>
      <c r="E5">
        <v>265</v>
      </c>
      <c r="F5">
        <v>500</v>
      </c>
      <c r="G5">
        <v>153</v>
      </c>
    </row>
    <row r="6" spans="1:7" x14ac:dyDescent="0.25">
      <c r="A6" t="s">
        <v>44</v>
      </c>
      <c r="B6" t="s">
        <v>139</v>
      </c>
      <c r="C6" t="s">
        <v>13</v>
      </c>
      <c r="D6">
        <v>412</v>
      </c>
      <c r="E6">
        <v>265</v>
      </c>
      <c r="F6">
        <v>500</v>
      </c>
      <c r="G6">
        <v>153</v>
      </c>
    </row>
    <row r="7" spans="1:7" x14ac:dyDescent="0.25">
      <c r="A7" t="s">
        <v>66</v>
      </c>
      <c r="B7" t="s">
        <v>139</v>
      </c>
      <c r="C7" t="s">
        <v>13</v>
      </c>
      <c r="D7">
        <v>340</v>
      </c>
      <c r="E7">
        <v>265</v>
      </c>
      <c r="F7">
        <v>500</v>
      </c>
      <c r="G7">
        <v>153</v>
      </c>
    </row>
    <row r="8" spans="1:7" x14ac:dyDescent="0.25">
      <c r="A8" t="s">
        <v>91</v>
      </c>
      <c r="B8" t="s">
        <v>141</v>
      </c>
      <c r="C8" t="s">
        <v>13</v>
      </c>
      <c r="E8">
        <v>265</v>
      </c>
    </row>
    <row r="9" spans="1:7" x14ac:dyDescent="0.25">
      <c r="A9" t="s">
        <v>78</v>
      </c>
      <c r="B9" t="s">
        <v>141</v>
      </c>
      <c r="E9">
        <v>265</v>
      </c>
    </row>
    <row r="10" spans="1:7" x14ac:dyDescent="0.25">
      <c r="A10" t="s">
        <v>74</v>
      </c>
      <c r="B10" t="s">
        <v>141</v>
      </c>
      <c r="E10">
        <v>265</v>
      </c>
    </row>
    <row r="11" spans="1:7" x14ac:dyDescent="0.25">
      <c r="A11" t="s">
        <v>77</v>
      </c>
      <c r="B11" t="s">
        <v>141</v>
      </c>
      <c r="E11">
        <v>265</v>
      </c>
    </row>
    <row r="12" spans="1:7" x14ac:dyDescent="0.25">
      <c r="A12" t="s">
        <v>70</v>
      </c>
      <c r="B12" t="s">
        <v>141</v>
      </c>
      <c r="E12">
        <v>265</v>
      </c>
    </row>
    <row r="13" spans="1:7" x14ac:dyDescent="0.25">
      <c r="A13" t="s">
        <v>82</v>
      </c>
      <c r="B13" t="s">
        <v>141</v>
      </c>
      <c r="E13">
        <v>265</v>
      </c>
    </row>
    <row r="14" spans="1:7" x14ac:dyDescent="0.25">
      <c r="A14" t="s">
        <v>76</v>
      </c>
      <c r="B14" t="s">
        <v>141</v>
      </c>
      <c r="E14">
        <v>265</v>
      </c>
    </row>
    <row r="15" spans="1:7" x14ac:dyDescent="0.25">
      <c r="A15" t="s">
        <v>79</v>
      </c>
      <c r="B15" t="s">
        <v>141</v>
      </c>
      <c r="E15">
        <v>265</v>
      </c>
    </row>
    <row r="16" spans="1:7" x14ac:dyDescent="0.25">
      <c r="A16" t="s">
        <v>81</v>
      </c>
      <c r="B16" t="s">
        <v>141</v>
      </c>
      <c r="E16">
        <v>265</v>
      </c>
    </row>
    <row r="17" spans="1:7" x14ac:dyDescent="0.25">
      <c r="A17" t="s">
        <v>80</v>
      </c>
      <c r="B17" t="s">
        <v>141</v>
      </c>
      <c r="E17">
        <v>265</v>
      </c>
    </row>
    <row r="18" spans="1:7" x14ac:dyDescent="0.25">
      <c r="A18" t="s">
        <v>186</v>
      </c>
      <c r="B18" t="s">
        <v>139</v>
      </c>
      <c r="C18" t="s">
        <v>13</v>
      </c>
      <c r="D18">
        <v>423</v>
      </c>
      <c r="E18">
        <v>265</v>
      </c>
      <c r="F18">
        <v>500</v>
      </c>
      <c r="G18">
        <v>153</v>
      </c>
    </row>
    <row r="19" spans="1:7" x14ac:dyDescent="0.25">
      <c r="A19" t="s">
        <v>48</v>
      </c>
      <c r="B19" t="s">
        <v>139</v>
      </c>
      <c r="C19" t="s">
        <v>13</v>
      </c>
      <c r="D19">
        <v>349</v>
      </c>
      <c r="E19">
        <v>265</v>
      </c>
      <c r="F19">
        <v>500</v>
      </c>
      <c r="G19">
        <v>153</v>
      </c>
    </row>
    <row r="20" spans="1:7" x14ac:dyDescent="0.25">
      <c r="A20" t="s">
        <v>62</v>
      </c>
      <c r="B20" t="s">
        <v>139</v>
      </c>
      <c r="C20" t="s">
        <v>13</v>
      </c>
      <c r="D20">
        <v>349</v>
      </c>
      <c r="E20">
        <v>265</v>
      </c>
      <c r="F20">
        <v>500</v>
      </c>
      <c r="G20">
        <v>153</v>
      </c>
    </row>
    <row r="21" spans="1:7" x14ac:dyDescent="0.25">
      <c r="A21" t="s">
        <v>38</v>
      </c>
      <c r="B21" t="s">
        <v>139</v>
      </c>
      <c r="C21" t="s">
        <v>13</v>
      </c>
      <c r="D21">
        <v>405.72</v>
      </c>
      <c r="E21">
        <v>265</v>
      </c>
      <c r="F21">
        <v>500</v>
      </c>
      <c r="G21">
        <v>153</v>
      </c>
    </row>
    <row r="22" spans="1:7" x14ac:dyDescent="0.25">
      <c r="A22" t="s">
        <v>53</v>
      </c>
      <c r="B22" t="s">
        <v>139</v>
      </c>
      <c r="C22" t="s">
        <v>13</v>
      </c>
      <c r="D22">
        <v>414</v>
      </c>
      <c r="E22">
        <v>265</v>
      </c>
      <c r="F22">
        <v>500</v>
      </c>
      <c r="G22">
        <v>153</v>
      </c>
    </row>
    <row r="23" spans="1:7" x14ac:dyDescent="0.25">
      <c r="A23" t="s">
        <v>65</v>
      </c>
      <c r="B23" t="s">
        <v>139</v>
      </c>
      <c r="C23" t="s">
        <v>13</v>
      </c>
      <c r="D23">
        <v>342.46</v>
      </c>
      <c r="E23">
        <v>265</v>
      </c>
      <c r="F23">
        <v>500</v>
      </c>
      <c r="G23">
        <v>153</v>
      </c>
    </row>
    <row r="24" spans="1:7" x14ac:dyDescent="0.25">
      <c r="A24" t="s">
        <v>36</v>
      </c>
      <c r="B24" t="s">
        <v>139</v>
      </c>
      <c r="C24" t="s">
        <v>13</v>
      </c>
      <c r="D24">
        <v>342.46</v>
      </c>
      <c r="E24">
        <v>265</v>
      </c>
      <c r="F24">
        <v>500</v>
      </c>
      <c r="G24">
        <v>153</v>
      </c>
    </row>
    <row r="25" spans="1:7" x14ac:dyDescent="0.25">
      <c r="A25" t="s">
        <v>35</v>
      </c>
      <c r="B25" t="s">
        <v>138</v>
      </c>
      <c r="C25" t="s">
        <v>13</v>
      </c>
      <c r="D25">
        <v>263.56</v>
      </c>
      <c r="E25">
        <v>265</v>
      </c>
      <c r="F25">
        <v>500</v>
      </c>
      <c r="G25">
        <v>153</v>
      </c>
    </row>
    <row r="26" spans="1:7" x14ac:dyDescent="0.25">
      <c r="A26" t="s">
        <v>42</v>
      </c>
      <c r="B26" t="s">
        <v>139</v>
      </c>
      <c r="C26" t="s">
        <v>13</v>
      </c>
      <c r="D26">
        <v>278</v>
      </c>
      <c r="E26">
        <v>265</v>
      </c>
      <c r="F26">
        <v>500</v>
      </c>
      <c r="G26">
        <v>153</v>
      </c>
    </row>
    <row r="27" spans="1:7" x14ac:dyDescent="0.25">
      <c r="A27" t="s">
        <v>54</v>
      </c>
      <c r="B27" t="s">
        <v>139</v>
      </c>
      <c r="C27" t="s">
        <v>13</v>
      </c>
      <c r="D27">
        <v>414</v>
      </c>
      <c r="E27">
        <v>265</v>
      </c>
      <c r="F27">
        <v>500</v>
      </c>
      <c r="G27">
        <v>153</v>
      </c>
    </row>
    <row r="28" spans="1:7" x14ac:dyDescent="0.25">
      <c r="A28" t="s">
        <v>40</v>
      </c>
      <c r="B28" t="s">
        <v>138</v>
      </c>
      <c r="C28" t="s">
        <v>13</v>
      </c>
      <c r="D28">
        <v>263.56</v>
      </c>
      <c r="E28">
        <v>265</v>
      </c>
      <c r="F28">
        <v>500</v>
      </c>
      <c r="G28">
        <v>153</v>
      </c>
    </row>
    <row r="29" spans="1:7" x14ac:dyDescent="0.25">
      <c r="A29" t="s">
        <v>61</v>
      </c>
      <c r="B29" t="s">
        <v>139</v>
      </c>
      <c r="C29" t="s">
        <v>13</v>
      </c>
      <c r="D29">
        <v>463</v>
      </c>
      <c r="E29">
        <v>265</v>
      </c>
      <c r="F29">
        <v>500</v>
      </c>
      <c r="G29">
        <v>153</v>
      </c>
    </row>
    <row r="30" spans="1:7" x14ac:dyDescent="0.25">
      <c r="A30" t="s">
        <v>64</v>
      </c>
      <c r="B30" t="s">
        <v>139</v>
      </c>
      <c r="C30" t="s">
        <v>13</v>
      </c>
      <c r="D30">
        <v>463</v>
      </c>
      <c r="E30">
        <v>265</v>
      </c>
      <c r="F30">
        <v>500</v>
      </c>
      <c r="G30">
        <v>153</v>
      </c>
    </row>
    <row r="31" spans="1:7" x14ac:dyDescent="0.25">
      <c r="A31" t="s">
        <v>63</v>
      </c>
      <c r="B31" t="s">
        <v>139</v>
      </c>
      <c r="C31" t="s">
        <v>13</v>
      </c>
      <c r="D31">
        <v>463</v>
      </c>
      <c r="E31">
        <v>265</v>
      </c>
      <c r="F31">
        <v>500</v>
      </c>
      <c r="G31">
        <v>153</v>
      </c>
    </row>
    <row r="32" spans="1:7" x14ac:dyDescent="0.25">
      <c r="A32" t="s">
        <v>34</v>
      </c>
      <c r="B32" t="s">
        <v>139</v>
      </c>
      <c r="C32" t="s">
        <v>13</v>
      </c>
      <c r="D32">
        <v>463</v>
      </c>
      <c r="E32">
        <v>265</v>
      </c>
      <c r="F32">
        <v>500</v>
      </c>
      <c r="G32">
        <v>153</v>
      </c>
    </row>
    <row r="33" spans="1:7" x14ac:dyDescent="0.25">
      <c r="A33" t="s">
        <v>55</v>
      </c>
      <c r="B33" t="s">
        <v>139</v>
      </c>
      <c r="C33" t="s">
        <v>13</v>
      </c>
      <c r="D33">
        <v>463</v>
      </c>
      <c r="E33">
        <v>265</v>
      </c>
      <c r="F33">
        <v>500</v>
      </c>
      <c r="G33">
        <v>153</v>
      </c>
    </row>
    <row r="34" spans="1:7" x14ac:dyDescent="0.25">
      <c r="A34" t="s">
        <v>39</v>
      </c>
      <c r="B34" t="s">
        <v>139</v>
      </c>
      <c r="C34" t="s">
        <v>13</v>
      </c>
      <c r="D34">
        <v>463</v>
      </c>
      <c r="E34">
        <v>265</v>
      </c>
      <c r="F34">
        <v>500</v>
      </c>
      <c r="G34">
        <v>153</v>
      </c>
    </row>
    <row r="35" spans="1:7" x14ac:dyDescent="0.25">
      <c r="A35" t="s">
        <v>187</v>
      </c>
      <c r="B35" t="s">
        <v>141</v>
      </c>
      <c r="E35">
        <v>265</v>
      </c>
    </row>
    <row r="36" spans="1:7" x14ac:dyDescent="0.25">
      <c r="A36" t="s">
        <v>21</v>
      </c>
      <c r="B36" t="s">
        <v>139</v>
      </c>
      <c r="C36" t="s">
        <v>13</v>
      </c>
      <c r="D36">
        <v>475</v>
      </c>
      <c r="E36">
        <v>265</v>
      </c>
      <c r="F36">
        <v>500</v>
      </c>
      <c r="G36">
        <v>153</v>
      </c>
    </row>
    <row r="37" spans="1:7" x14ac:dyDescent="0.25">
      <c r="A37" t="s">
        <v>87</v>
      </c>
      <c r="B37" t="s">
        <v>141</v>
      </c>
      <c r="E37">
        <v>265</v>
      </c>
    </row>
    <row r="38" spans="1:7" x14ac:dyDescent="0.25">
      <c r="A38" t="s">
        <v>68</v>
      </c>
      <c r="B38" t="s">
        <v>139</v>
      </c>
      <c r="C38" t="s">
        <v>13</v>
      </c>
      <c r="D38">
        <v>525</v>
      </c>
      <c r="E38">
        <v>265</v>
      </c>
      <c r="F38">
        <v>500</v>
      </c>
      <c r="G38">
        <v>153</v>
      </c>
    </row>
    <row r="39" spans="1:7" x14ac:dyDescent="0.25">
      <c r="A39" t="s">
        <v>69</v>
      </c>
      <c r="B39" t="s">
        <v>141</v>
      </c>
      <c r="E39">
        <v>265</v>
      </c>
    </row>
    <row r="40" spans="1:7" x14ac:dyDescent="0.25">
      <c r="A40" t="s">
        <v>22</v>
      </c>
      <c r="B40" t="s">
        <v>138</v>
      </c>
      <c r="C40" t="s">
        <v>13</v>
      </c>
      <c r="D40">
        <v>263.56</v>
      </c>
      <c r="E40">
        <v>265</v>
      </c>
      <c r="F40">
        <v>500</v>
      </c>
      <c r="G40">
        <v>153</v>
      </c>
    </row>
    <row r="41" spans="1:7" x14ac:dyDescent="0.25">
      <c r="A41" t="s">
        <v>58</v>
      </c>
      <c r="B41" t="s">
        <v>139</v>
      </c>
      <c r="C41" t="s">
        <v>13</v>
      </c>
      <c r="D41">
        <v>366</v>
      </c>
      <c r="E41">
        <v>265</v>
      </c>
      <c r="F41">
        <v>500</v>
      </c>
      <c r="G41">
        <v>153</v>
      </c>
    </row>
    <row r="42" spans="1:7" x14ac:dyDescent="0.25">
      <c r="A42" t="s">
        <v>43</v>
      </c>
      <c r="B42" t="s">
        <v>139</v>
      </c>
      <c r="C42" t="s">
        <v>13</v>
      </c>
      <c r="D42">
        <v>366</v>
      </c>
      <c r="E42">
        <v>265</v>
      </c>
      <c r="F42">
        <v>500</v>
      </c>
      <c r="G42">
        <v>153</v>
      </c>
    </row>
    <row r="43" spans="1:7" x14ac:dyDescent="0.25">
      <c r="A43" t="s">
        <v>23</v>
      </c>
      <c r="B43" t="s">
        <v>138</v>
      </c>
      <c r="C43" t="s">
        <v>13</v>
      </c>
      <c r="D43">
        <v>263.56</v>
      </c>
      <c r="E43">
        <v>265</v>
      </c>
      <c r="F43">
        <v>500</v>
      </c>
      <c r="G43">
        <v>153</v>
      </c>
    </row>
    <row r="44" spans="1:7" x14ac:dyDescent="0.25">
      <c r="A44" t="s">
        <v>49</v>
      </c>
      <c r="B44" t="s">
        <v>138</v>
      </c>
      <c r="C44" t="s">
        <v>13</v>
      </c>
      <c r="D44">
        <v>263.56</v>
      </c>
      <c r="E44">
        <v>265</v>
      </c>
      <c r="F44">
        <v>500</v>
      </c>
      <c r="G44">
        <v>153</v>
      </c>
    </row>
    <row r="45" spans="1:7" x14ac:dyDescent="0.25">
      <c r="A45" t="s">
        <v>67</v>
      </c>
      <c r="B45" t="s">
        <v>138</v>
      </c>
      <c r="C45" t="s">
        <v>13</v>
      </c>
      <c r="D45">
        <v>263.56</v>
      </c>
      <c r="E45">
        <v>265</v>
      </c>
      <c r="F45">
        <v>500</v>
      </c>
      <c r="G45">
        <v>153</v>
      </c>
    </row>
    <row r="46" spans="1:7" x14ac:dyDescent="0.25">
      <c r="A46" t="s">
        <v>59</v>
      </c>
      <c r="B46" t="s">
        <v>139</v>
      </c>
      <c r="C46" t="s">
        <v>13</v>
      </c>
      <c r="D46">
        <v>425</v>
      </c>
      <c r="E46">
        <v>265</v>
      </c>
      <c r="F46">
        <v>500</v>
      </c>
      <c r="G46">
        <v>153</v>
      </c>
    </row>
    <row r="47" spans="1:7" x14ac:dyDescent="0.25">
      <c r="A47" t="s">
        <v>92</v>
      </c>
      <c r="B47" t="s">
        <v>141</v>
      </c>
      <c r="C47" t="s">
        <v>13</v>
      </c>
      <c r="E47">
        <v>265</v>
      </c>
    </row>
    <row r="48" spans="1:7" x14ac:dyDescent="0.25">
      <c r="A48" t="s">
        <v>47</v>
      </c>
      <c r="B48" t="s">
        <v>138</v>
      </c>
      <c r="C48" t="s">
        <v>13</v>
      </c>
      <c r="D48">
        <v>263.56</v>
      </c>
      <c r="E48">
        <v>265</v>
      </c>
      <c r="F48">
        <v>500</v>
      </c>
      <c r="G48">
        <v>153</v>
      </c>
    </row>
    <row r="49" spans="1:7" x14ac:dyDescent="0.25">
      <c r="A49" t="s">
        <v>51</v>
      </c>
      <c r="B49" t="s">
        <v>140</v>
      </c>
      <c r="C49" t="s">
        <v>13</v>
      </c>
      <c r="D49">
        <v>263.56</v>
      </c>
      <c r="E49">
        <v>265</v>
      </c>
      <c r="F49">
        <v>500</v>
      </c>
      <c r="G49">
        <v>153</v>
      </c>
    </row>
    <row r="50" spans="1:7" x14ac:dyDescent="0.25">
      <c r="A50" t="s">
        <v>24</v>
      </c>
      <c r="B50" t="s">
        <v>139</v>
      </c>
      <c r="C50" t="s">
        <v>13</v>
      </c>
      <c r="D50">
        <v>415</v>
      </c>
      <c r="E50">
        <v>265</v>
      </c>
      <c r="F50">
        <v>500</v>
      </c>
      <c r="G50">
        <v>153</v>
      </c>
    </row>
    <row r="51" spans="1:7" x14ac:dyDescent="0.25">
      <c r="A51" t="s">
        <v>41</v>
      </c>
      <c r="B51" t="s">
        <v>138</v>
      </c>
      <c r="C51" t="s">
        <v>13</v>
      </c>
      <c r="D51">
        <v>395</v>
      </c>
      <c r="E51">
        <v>265</v>
      </c>
      <c r="F51">
        <v>500</v>
      </c>
      <c r="G51">
        <v>153</v>
      </c>
    </row>
    <row r="52" spans="1:7" x14ac:dyDescent="0.25">
      <c r="A52" t="s">
        <v>37</v>
      </c>
      <c r="B52" t="s">
        <v>139</v>
      </c>
      <c r="C52" t="s">
        <v>13</v>
      </c>
      <c r="D52">
        <v>395</v>
      </c>
      <c r="E52">
        <v>265</v>
      </c>
      <c r="F52">
        <v>500</v>
      </c>
      <c r="G52">
        <v>153</v>
      </c>
    </row>
    <row r="53" spans="1:7" x14ac:dyDescent="0.25">
      <c r="A53" t="s">
        <v>50</v>
      </c>
      <c r="B53" t="s">
        <v>139</v>
      </c>
      <c r="C53" t="s">
        <v>13</v>
      </c>
      <c r="D53">
        <v>415</v>
      </c>
      <c r="E53">
        <v>265</v>
      </c>
      <c r="F53">
        <v>500</v>
      </c>
      <c r="G53">
        <v>153</v>
      </c>
    </row>
    <row r="54" spans="1:7" x14ac:dyDescent="0.25">
      <c r="A54" t="s">
        <v>46</v>
      </c>
      <c r="B54" t="s">
        <v>139</v>
      </c>
      <c r="C54" t="s">
        <v>13</v>
      </c>
      <c r="E54">
        <v>265</v>
      </c>
    </row>
    <row r="55" spans="1:7" x14ac:dyDescent="0.25">
      <c r="A55" t="s">
        <v>46</v>
      </c>
      <c r="B55" t="s">
        <v>139</v>
      </c>
      <c r="E55">
        <v>265</v>
      </c>
    </row>
    <row r="56" spans="1:7" x14ac:dyDescent="0.25">
      <c r="A56" t="s">
        <v>93</v>
      </c>
      <c r="B56" t="s">
        <v>139</v>
      </c>
      <c r="C56" t="s">
        <v>13</v>
      </c>
      <c r="D56">
        <v>183.86</v>
      </c>
      <c r="E56">
        <v>265</v>
      </c>
      <c r="F56">
        <v>500</v>
      </c>
      <c r="G56">
        <v>153</v>
      </c>
    </row>
    <row r="57" spans="1:7" x14ac:dyDescent="0.25">
      <c r="A57" t="s">
        <v>45</v>
      </c>
      <c r="B57" t="s">
        <v>139</v>
      </c>
      <c r="C57" t="s">
        <v>13</v>
      </c>
      <c r="D57">
        <v>340</v>
      </c>
      <c r="E57">
        <v>265</v>
      </c>
      <c r="F57">
        <v>500</v>
      </c>
      <c r="G57">
        <v>153</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83E9E-D376-4F1C-A566-905729589B02}">
  <dimension ref="A1:G44"/>
  <sheetViews>
    <sheetView workbookViewId="0">
      <selection sqref="A1:G44"/>
    </sheetView>
  </sheetViews>
  <sheetFormatPr defaultRowHeight="15" x14ac:dyDescent="0.25"/>
  <sheetData>
    <row r="1" spans="1:7" x14ac:dyDescent="0.25">
      <c r="A1" t="s">
        <v>60</v>
      </c>
      <c r="B1" t="s">
        <v>139</v>
      </c>
      <c r="C1" t="s">
        <v>13</v>
      </c>
      <c r="D1">
        <v>400</v>
      </c>
      <c r="E1">
        <v>265</v>
      </c>
      <c r="F1">
        <v>500</v>
      </c>
      <c r="G1">
        <v>153</v>
      </c>
    </row>
    <row r="2" spans="1:7" x14ac:dyDescent="0.25">
      <c r="A2" t="s">
        <v>6</v>
      </c>
      <c r="B2" t="s">
        <v>139</v>
      </c>
      <c r="C2" t="s">
        <v>13</v>
      </c>
      <c r="D2">
        <v>400</v>
      </c>
      <c r="E2">
        <v>265</v>
      </c>
      <c r="F2">
        <v>500</v>
      </c>
      <c r="G2">
        <v>153</v>
      </c>
    </row>
    <row r="3" spans="1:7" x14ac:dyDescent="0.25">
      <c r="A3" t="s">
        <v>56</v>
      </c>
      <c r="B3" t="s">
        <v>139</v>
      </c>
      <c r="C3" t="s">
        <v>13</v>
      </c>
      <c r="D3">
        <v>412</v>
      </c>
      <c r="E3">
        <v>265</v>
      </c>
      <c r="F3">
        <v>500</v>
      </c>
      <c r="G3">
        <v>153</v>
      </c>
    </row>
    <row r="4" spans="1:7" x14ac:dyDescent="0.25">
      <c r="A4" t="s">
        <v>57</v>
      </c>
      <c r="B4" t="s">
        <v>139</v>
      </c>
      <c r="C4" t="s">
        <v>13</v>
      </c>
      <c r="D4">
        <v>463</v>
      </c>
      <c r="E4">
        <v>265</v>
      </c>
      <c r="F4">
        <v>500</v>
      </c>
      <c r="G4">
        <v>153</v>
      </c>
    </row>
    <row r="5" spans="1:7" x14ac:dyDescent="0.25">
      <c r="A5" t="s">
        <v>52</v>
      </c>
      <c r="B5" t="s">
        <v>139</v>
      </c>
      <c r="C5" t="s">
        <v>13</v>
      </c>
      <c r="D5">
        <v>412</v>
      </c>
      <c r="E5">
        <v>265</v>
      </c>
      <c r="F5">
        <v>500</v>
      </c>
      <c r="G5">
        <v>153</v>
      </c>
    </row>
    <row r="6" spans="1:7" x14ac:dyDescent="0.25">
      <c r="A6" t="s">
        <v>44</v>
      </c>
      <c r="B6" t="s">
        <v>139</v>
      </c>
      <c r="C6" t="s">
        <v>13</v>
      </c>
      <c r="D6">
        <v>412</v>
      </c>
      <c r="E6">
        <v>265</v>
      </c>
      <c r="F6">
        <v>500</v>
      </c>
      <c r="G6">
        <v>153</v>
      </c>
    </row>
    <row r="7" spans="1:7" x14ac:dyDescent="0.25">
      <c r="A7" t="s">
        <v>66</v>
      </c>
      <c r="B7" t="s">
        <v>139</v>
      </c>
      <c r="C7" t="s">
        <v>13</v>
      </c>
      <c r="D7">
        <v>340</v>
      </c>
      <c r="E7">
        <v>265</v>
      </c>
      <c r="F7">
        <v>500</v>
      </c>
      <c r="G7">
        <v>153</v>
      </c>
    </row>
    <row r="8" spans="1:7" x14ac:dyDescent="0.25">
      <c r="A8" t="s">
        <v>186</v>
      </c>
      <c r="B8" t="s">
        <v>139</v>
      </c>
      <c r="C8" t="s">
        <v>13</v>
      </c>
      <c r="D8">
        <v>423</v>
      </c>
      <c r="E8">
        <v>265</v>
      </c>
      <c r="F8">
        <v>500</v>
      </c>
      <c r="G8">
        <v>153</v>
      </c>
    </row>
    <row r="9" spans="1:7" x14ac:dyDescent="0.25">
      <c r="A9" t="s">
        <v>48</v>
      </c>
      <c r="B9" t="s">
        <v>139</v>
      </c>
      <c r="C9" t="s">
        <v>13</v>
      </c>
      <c r="D9">
        <v>349</v>
      </c>
      <c r="E9">
        <v>265</v>
      </c>
      <c r="F9">
        <v>500</v>
      </c>
      <c r="G9">
        <v>153</v>
      </c>
    </row>
    <row r="10" spans="1:7" x14ac:dyDescent="0.25">
      <c r="A10" t="s">
        <v>62</v>
      </c>
      <c r="B10" t="s">
        <v>139</v>
      </c>
      <c r="C10" t="s">
        <v>13</v>
      </c>
      <c r="D10">
        <v>349</v>
      </c>
      <c r="E10">
        <v>265</v>
      </c>
      <c r="F10">
        <v>500</v>
      </c>
      <c r="G10">
        <v>153</v>
      </c>
    </row>
    <row r="11" spans="1:7" x14ac:dyDescent="0.25">
      <c r="A11" t="s">
        <v>38</v>
      </c>
      <c r="B11" t="s">
        <v>139</v>
      </c>
      <c r="C11" t="s">
        <v>13</v>
      </c>
      <c r="D11">
        <v>405.72</v>
      </c>
      <c r="E11">
        <v>265</v>
      </c>
      <c r="F11">
        <v>500</v>
      </c>
      <c r="G11">
        <v>153</v>
      </c>
    </row>
    <row r="12" spans="1:7" x14ac:dyDescent="0.25">
      <c r="A12" t="s">
        <v>53</v>
      </c>
      <c r="B12" t="s">
        <v>139</v>
      </c>
      <c r="C12" t="s">
        <v>13</v>
      </c>
      <c r="D12">
        <v>414</v>
      </c>
      <c r="E12">
        <v>265</v>
      </c>
      <c r="F12">
        <v>500</v>
      </c>
      <c r="G12">
        <v>153</v>
      </c>
    </row>
    <row r="13" spans="1:7" x14ac:dyDescent="0.25">
      <c r="A13" t="s">
        <v>65</v>
      </c>
      <c r="B13" t="s">
        <v>139</v>
      </c>
      <c r="C13" t="s">
        <v>13</v>
      </c>
      <c r="D13">
        <v>342.46</v>
      </c>
      <c r="E13">
        <v>265</v>
      </c>
      <c r="F13">
        <v>500</v>
      </c>
      <c r="G13">
        <v>153</v>
      </c>
    </row>
    <row r="14" spans="1:7" x14ac:dyDescent="0.25">
      <c r="A14" t="s">
        <v>36</v>
      </c>
      <c r="B14" t="s">
        <v>139</v>
      </c>
      <c r="C14" t="s">
        <v>13</v>
      </c>
      <c r="D14">
        <v>342.46</v>
      </c>
      <c r="E14">
        <v>265</v>
      </c>
      <c r="F14">
        <v>500</v>
      </c>
      <c r="G14">
        <v>153</v>
      </c>
    </row>
    <row r="15" spans="1:7" x14ac:dyDescent="0.25">
      <c r="A15" t="s">
        <v>35</v>
      </c>
      <c r="B15" t="s">
        <v>138</v>
      </c>
      <c r="C15" t="s">
        <v>13</v>
      </c>
      <c r="D15">
        <v>263.56</v>
      </c>
      <c r="E15">
        <v>265</v>
      </c>
      <c r="F15">
        <v>500</v>
      </c>
      <c r="G15">
        <v>153</v>
      </c>
    </row>
    <row r="16" spans="1:7" x14ac:dyDescent="0.25">
      <c r="A16" t="s">
        <v>42</v>
      </c>
      <c r="B16" t="s">
        <v>139</v>
      </c>
      <c r="C16" t="s">
        <v>13</v>
      </c>
      <c r="D16">
        <v>278</v>
      </c>
      <c r="E16">
        <v>265</v>
      </c>
      <c r="F16">
        <v>500</v>
      </c>
      <c r="G16">
        <v>153</v>
      </c>
    </row>
    <row r="17" spans="1:7" x14ac:dyDescent="0.25">
      <c r="A17" t="s">
        <v>54</v>
      </c>
      <c r="B17" t="s">
        <v>139</v>
      </c>
      <c r="C17" t="s">
        <v>13</v>
      </c>
      <c r="D17">
        <v>414</v>
      </c>
      <c r="E17">
        <v>265</v>
      </c>
      <c r="F17">
        <v>500</v>
      </c>
      <c r="G17">
        <v>153</v>
      </c>
    </row>
    <row r="18" spans="1:7" x14ac:dyDescent="0.25">
      <c r="A18" t="s">
        <v>40</v>
      </c>
      <c r="B18" t="s">
        <v>138</v>
      </c>
      <c r="C18" t="s">
        <v>13</v>
      </c>
      <c r="D18">
        <v>263.56</v>
      </c>
      <c r="E18">
        <v>265</v>
      </c>
      <c r="F18">
        <v>500</v>
      </c>
      <c r="G18">
        <v>153</v>
      </c>
    </row>
    <row r="19" spans="1:7" x14ac:dyDescent="0.25">
      <c r="A19" t="s">
        <v>61</v>
      </c>
      <c r="B19" t="s">
        <v>139</v>
      </c>
      <c r="C19" t="s">
        <v>13</v>
      </c>
      <c r="D19">
        <v>463</v>
      </c>
      <c r="E19">
        <v>265</v>
      </c>
      <c r="F19">
        <v>500</v>
      </c>
      <c r="G19">
        <v>153</v>
      </c>
    </row>
    <row r="20" spans="1:7" x14ac:dyDescent="0.25">
      <c r="A20" t="s">
        <v>64</v>
      </c>
      <c r="B20" t="s">
        <v>139</v>
      </c>
      <c r="C20" t="s">
        <v>13</v>
      </c>
      <c r="D20">
        <v>463</v>
      </c>
      <c r="E20">
        <v>265</v>
      </c>
      <c r="F20">
        <v>500</v>
      </c>
      <c r="G20">
        <v>153</v>
      </c>
    </row>
    <row r="21" spans="1:7" x14ac:dyDescent="0.25">
      <c r="A21" t="s">
        <v>63</v>
      </c>
      <c r="B21" t="s">
        <v>139</v>
      </c>
      <c r="C21" t="s">
        <v>13</v>
      </c>
      <c r="D21">
        <v>463</v>
      </c>
      <c r="E21">
        <v>265</v>
      </c>
      <c r="F21">
        <v>500</v>
      </c>
      <c r="G21">
        <v>153</v>
      </c>
    </row>
    <row r="22" spans="1:7" x14ac:dyDescent="0.25">
      <c r="A22" t="s">
        <v>34</v>
      </c>
      <c r="B22" t="s">
        <v>139</v>
      </c>
      <c r="C22" t="s">
        <v>13</v>
      </c>
      <c r="D22">
        <v>463</v>
      </c>
      <c r="E22">
        <v>265</v>
      </c>
      <c r="F22">
        <v>500</v>
      </c>
      <c r="G22">
        <v>153</v>
      </c>
    </row>
    <row r="23" spans="1:7" x14ac:dyDescent="0.25">
      <c r="A23" t="s">
        <v>55</v>
      </c>
      <c r="B23" t="s">
        <v>139</v>
      </c>
      <c r="C23" t="s">
        <v>13</v>
      </c>
      <c r="D23">
        <v>463</v>
      </c>
      <c r="E23">
        <v>265</v>
      </c>
      <c r="F23">
        <v>500</v>
      </c>
      <c r="G23">
        <v>153</v>
      </c>
    </row>
    <row r="24" spans="1:7" x14ac:dyDescent="0.25">
      <c r="A24" t="s">
        <v>39</v>
      </c>
      <c r="B24" t="s">
        <v>139</v>
      </c>
      <c r="C24" t="s">
        <v>13</v>
      </c>
      <c r="D24">
        <v>463</v>
      </c>
      <c r="E24">
        <v>265</v>
      </c>
      <c r="F24">
        <v>500</v>
      </c>
      <c r="G24">
        <v>153</v>
      </c>
    </row>
    <row r="25" spans="1:7" x14ac:dyDescent="0.25">
      <c r="A25" t="s">
        <v>187</v>
      </c>
      <c r="B25" t="s">
        <v>141</v>
      </c>
      <c r="E25">
        <v>265</v>
      </c>
    </row>
    <row r="26" spans="1:7" x14ac:dyDescent="0.25">
      <c r="A26" t="s">
        <v>21</v>
      </c>
      <c r="B26" t="s">
        <v>139</v>
      </c>
      <c r="C26" t="s">
        <v>13</v>
      </c>
      <c r="D26">
        <v>475</v>
      </c>
      <c r="E26">
        <v>265</v>
      </c>
      <c r="F26">
        <v>500</v>
      </c>
      <c r="G26">
        <v>153</v>
      </c>
    </row>
    <row r="27" spans="1:7" x14ac:dyDescent="0.25">
      <c r="A27" t="s">
        <v>68</v>
      </c>
      <c r="B27" t="s">
        <v>139</v>
      </c>
      <c r="C27" t="s">
        <v>13</v>
      </c>
      <c r="D27">
        <v>525</v>
      </c>
      <c r="E27">
        <v>265</v>
      </c>
      <c r="F27">
        <v>500</v>
      </c>
      <c r="G27">
        <v>153</v>
      </c>
    </row>
    <row r="28" spans="1:7" x14ac:dyDescent="0.25">
      <c r="A28" t="s">
        <v>22</v>
      </c>
      <c r="B28" t="s">
        <v>189</v>
      </c>
      <c r="C28" t="s">
        <v>13</v>
      </c>
      <c r="D28">
        <v>263.56</v>
      </c>
      <c r="E28">
        <v>265</v>
      </c>
      <c r="F28">
        <v>500</v>
      </c>
      <c r="G28">
        <v>153</v>
      </c>
    </row>
    <row r="29" spans="1:7" x14ac:dyDescent="0.25">
      <c r="A29" t="s">
        <v>58</v>
      </c>
      <c r="B29" t="s">
        <v>139</v>
      </c>
      <c r="C29" t="s">
        <v>13</v>
      </c>
      <c r="D29">
        <v>366</v>
      </c>
      <c r="E29">
        <v>265</v>
      </c>
      <c r="F29">
        <v>500</v>
      </c>
      <c r="G29">
        <v>153</v>
      </c>
    </row>
    <row r="30" spans="1:7" x14ac:dyDescent="0.25">
      <c r="A30" t="s">
        <v>43</v>
      </c>
      <c r="B30" t="s">
        <v>139</v>
      </c>
      <c r="C30" t="s">
        <v>13</v>
      </c>
      <c r="D30">
        <v>366</v>
      </c>
      <c r="E30">
        <v>265</v>
      </c>
      <c r="F30">
        <v>500</v>
      </c>
      <c r="G30">
        <v>153</v>
      </c>
    </row>
    <row r="31" spans="1:7" x14ac:dyDescent="0.25">
      <c r="A31" t="s">
        <v>23</v>
      </c>
      <c r="B31" t="s">
        <v>138</v>
      </c>
      <c r="C31" t="s">
        <v>13</v>
      </c>
      <c r="D31">
        <v>263.56</v>
      </c>
      <c r="E31">
        <v>265</v>
      </c>
      <c r="F31">
        <v>500</v>
      </c>
      <c r="G31">
        <v>153</v>
      </c>
    </row>
    <row r="32" spans="1:7" x14ac:dyDescent="0.25">
      <c r="A32" t="s">
        <v>49</v>
      </c>
      <c r="B32" t="s">
        <v>138</v>
      </c>
      <c r="C32" t="s">
        <v>13</v>
      </c>
      <c r="D32">
        <v>263.56</v>
      </c>
      <c r="E32">
        <v>265</v>
      </c>
      <c r="F32">
        <v>500</v>
      </c>
      <c r="G32">
        <v>153</v>
      </c>
    </row>
    <row r="33" spans="1:7" x14ac:dyDescent="0.25">
      <c r="A33" t="s">
        <v>67</v>
      </c>
      <c r="B33" t="s">
        <v>138</v>
      </c>
      <c r="C33" t="s">
        <v>13</v>
      </c>
      <c r="D33">
        <v>263.56</v>
      </c>
      <c r="E33">
        <v>265</v>
      </c>
      <c r="F33">
        <v>500</v>
      </c>
      <c r="G33">
        <v>153</v>
      </c>
    </row>
    <row r="34" spans="1:7" x14ac:dyDescent="0.25">
      <c r="A34" t="s">
        <v>59</v>
      </c>
      <c r="B34" t="s">
        <v>139</v>
      </c>
      <c r="C34" t="s">
        <v>13</v>
      </c>
      <c r="D34">
        <v>425</v>
      </c>
      <c r="E34">
        <v>265</v>
      </c>
      <c r="F34">
        <v>500</v>
      </c>
      <c r="G34">
        <v>153</v>
      </c>
    </row>
    <row r="35" spans="1:7" x14ac:dyDescent="0.25">
      <c r="A35" t="s">
        <v>47</v>
      </c>
      <c r="B35" t="s">
        <v>138</v>
      </c>
      <c r="C35" t="s">
        <v>13</v>
      </c>
      <c r="D35">
        <v>263.56</v>
      </c>
      <c r="E35">
        <v>265</v>
      </c>
      <c r="F35">
        <v>500</v>
      </c>
      <c r="G35">
        <v>153</v>
      </c>
    </row>
    <row r="36" spans="1:7" x14ac:dyDescent="0.25">
      <c r="A36" t="s">
        <v>51</v>
      </c>
      <c r="B36" t="s">
        <v>140</v>
      </c>
      <c r="C36" t="s">
        <v>13</v>
      </c>
      <c r="D36">
        <v>263.56</v>
      </c>
      <c r="E36">
        <v>265</v>
      </c>
      <c r="F36">
        <v>500</v>
      </c>
      <c r="G36">
        <v>153</v>
      </c>
    </row>
    <row r="37" spans="1:7" x14ac:dyDescent="0.25">
      <c r="A37" t="s">
        <v>24</v>
      </c>
      <c r="B37" t="s">
        <v>139</v>
      </c>
      <c r="C37" t="s">
        <v>13</v>
      </c>
      <c r="D37">
        <v>415</v>
      </c>
      <c r="E37">
        <v>265</v>
      </c>
      <c r="F37">
        <v>500</v>
      </c>
      <c r="G37">
        <v>153</v>
      </c>
    </row>
    <row r="38" spans="1:7" x14ac:dyDescent="0.25">
      <c r="A38" t="s">
        <v>41</v>
      </c>
      <c r="B38" t="s">
        <v>138</v>
      </c>
      <c r="C38" t="s">
        <v>13</v>
      </c>
      <c r="D38">
        <v>395</v>
      </c>
      <c r="E38">
        <v>265</v>
      </c>
      <c r="F38">
        <v>500</v>
      </c>
      <c r="G38">
        <v>153</v>
      </c>
    </row>
    <row r="39" spans="1:7" x14ac:dyDescent="0.25">
      <c r="A39" t="s">
        <v>37</v>
      </c>
      <c r="B39" t="s">
        <v>139</v>
      </c>
      <c r="C39" t="s">
        <v>13</v>
      </c>
      <c r="D39">
        <v>395</v>
      </c>
      <c r="E39">
        <v>265</v>
      </c>
      <c r="F39">
        <v>500</v>
      </c>
      <c r="G39">
        <v>153</v>
      </c>
    </row>
    <row r="40" spans="1:7" x14ac:dyDescent="0.25">
      <c r="A40" t="s">
        <v>50</v>
      </c>
      <c r="B40" t="s">
        <v>139</v>
      </c>
      <c r="C40" t="s">
        <v>13</v>
      </c>
      <c r="D40">
        <v>415</v>
      </c>
      <c r="E40">
        <v>265</v>
      </c>
      <c r="F40">
        <v>500</v>
      </c>
      <c r="G40">
        <v>153</v>
      </c>
    </row>
    <row r="41" spans="1:7" x14ac:dyDescent="0.25">
      <c r="A41" t="s">
        <v>46</v>
      </c>
      <c r="B41" t="s">
        <v>175</v>
      </c>
      <c r="C41" t="s">
        <v>13</v>
      </c>
      <c r="D41">
        <v>153</v>
      </c>
      <c r="E41">
        <v>265</v>
      </c>
      <c r="F41">
        <v>500</v>
      </c>
      <c r="G41">
        <v>153</v>
      </c>
    </row>
    <row r="42" spans="1:7" x14ac:dyDescent="0.25">
      <c r="A42" t="s">
        <v>46</v>
      </c>
      <c r="B42" t="s">
        <v>175</v>
      </c>
      <c r="C42" t="s">
        <v>13</v>
      </c>
      <c r="D42">
        <v>110</v>
      </c>
      <c r="E42">
        <v>265</v>
      </c>
      <c r="F42">
        <v>500</v>
      </c>
      <c r="G42">
        <v>153</v>
      </c>
    </row>
    <row r="43" spans="1:7" x14ac:dyDescent="0.25">
      <c r="A43" t="s">
        <v>93</v>
      </c>
      <c r="B43" t="s">
        <v>139</v>
      </c>
      <c r="C43" t="s">
        <v>13</v>
      </c>
      <c r="D43">
        <v>183.86</v>
      </c>
      <c r="E43">
        <v>265</v>
      </c>
      <c r="F43">
        <v>500</v>
      </c>
      <c r="G43">
        <v>153</v>
      </c>
    </row>
    <row r="44" spans="1:7" x14ac:dyDescent="0.25">
      <c r="A44" t="s">
        <v>45</v>
      </c>
      <c r="B44" t="s">
        <v>139</v>
      </c>
      <c r="C44" t="s">
        <v>13</v>
      </c>
      <c r="D44">
        <v>340</v>
      </c>
      <c r="E44">
        <v>265</v>
      </c>
      <c r="F44">
        <v>500</v>
      </c>
      <c r="G44">
        <v>153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749C-BE92-46EC-9489-64F6D7C381FE}">
  <dimension ref="A1:G57"/>
  <sheetViews>
    <sheetView topLeftCell="A28" workbookViewId="0">
      <selection activeCell="O56" sqref="O56"/>
    </sheetView>
  </sheetViews>
  <sheetFormatPr defaultRowHeight="15" x14ac:dyDescent="0.25"/>
  <sheetData>
    <row r="1" spans="1:7" x14ac:dyDescent="0.25">
      <c r="A1" t="s">
        <v>60</v>
      </c>
      <c r="B1" t="s">
        <v>139</v>
      </c>
      <c r="C1" t="s">
        <v>13</v>
      </c>
      <c r="D1">
        <v>400</v>
      </c>
      <c r="E1">
        <v>265</v>
      </c>
      <c r="F1">
        <v>500</v>
      </c>
      <c r="G1">
        <v>153</v>
      </c>
    </row>
    <row r="2" spans="1:7" x14ac:dyDescent="0.25">
      <c r="A2" t="s">
        <v>6</v>
      </c>
      <c r="B2" t="s">
        <v>139</v>
      </c>
      <c r="C2" t="s">
        <v>13</v>
      </c>
      <c r="D2">
        <v>400</v>
      </c>
      <c r="E2">
        <v>265</v>
      </c>
      <c r="F2">
        <v>500</v>
      </c>
      <c r="G2">
        <v>153</v>
      </c>
    </row>
    <row r="3" spans="1:7" x14ac:dyDescent="0.25">
      <c r="A3" t="s">
        <v>56</v>
      </c>
      <c r="B3" t="s">
        <v>139</v>
      </c>
      <c r="C3" t="s">
        <v>13</v>
      </c>
      <c r="D3">
        <v>412</v>
      </c>
      <c r="E3">
        <v>265</v>
      </c>
      <c r="F3">
        <v>500</v>
      </c>
      <c r="G3">
        <v>153</v>
      </c>
    </row>
    <row r="4" spans="1:7" x14ac:dyDescent="0.25">
      <c r="A4" t="s">
        <v>57</v>
      </c>
      <c r="B4" t="s">
        <v>139</v>
      </c>
      <c r="C4" t="s">
        <v>13</v>
      </c>
      <c r="D4">
        <v>463</v>
      </c>
      <c r="E4">
        <v>265</v>
      </c>
      <c r="F4">
        <v>500</v>
      </c>
      <c r="G4">
        <v>153</v>
      </c>
    </row>
    <row r="5" spans="1:7" x14ac:dyDescent="0.25">
      <c r="A5" t="s">
        <v>52</v>
      </c>
      <c r="B5" t="s">
        <v>139</v>
      </c>
      <c r="C5" t="s">
        <v>13</v>
      </c>
      <c r="D5">
        <v>412</v>
      </c>
      <c r="E5">
        <v>265</v>
      </c>
      <c r="F5">
        <v>500</v>
      </c>
      <c r="G5">
        <v>153</v>
      </c>
    </row>
    <row r="6" spans="1:7" x14ac:dyDescent="0.25">
      <c r="A6" t="s">
        <v>44</v>
      </c>
      <c r="B6" t="s">
        <v>139</v>
      </c>
      <c r="C6" t="s">
        <v>13</v>
      </c>
      <c r="D6">
        <v>412</v>
      </c>
      <c r="E6">
        <v>265</v>
      </c>
      <c r="F6">
        <v>500</v>
      </c>
      <c r="G6">
        <v>153</v>
      </c>
    </row>
    <row r="7" spans="1:7" x14ac:dyDescent="0.25">
      <c r="A7" t="s">
        <v>66</v>
      </c>
      <c r="B7" t="s">
        <v>139</v>
      </c>
      <c r="C7" t="s">
        <v>13</v>
      </c>
      <c r="D7">
        <v>340</v>
      </c>
      <c r="E7">
        <v>265</v>
      </c>
      <c r="F7">
        <v>500</v>
      </c>
      <c r="G7">
        <v>153</v>
      </c>
    </row>
    <row r="8" spans="1:7" x14ac:dyDescent="0.25">
      <c r="A8" t="s">
        <v>91</v>
      </c>
      <c r="B8" t="s">
        <v>141</v>
      </c>
      <c r="C8" t="s">
        <v>13</v>
      </c>
      <c r="E8">
        <v>265</v>
      </c>
    </row>
    <row r="9" spans="1:7" x14ac:dyDescent="0.25">
      <c r="A9" t="s">
        <v>78</v>
      </c>
      <c r="B9" t="s">
        <v>141</v>
      </c>
      <c r="E9">
        <v>265</v>
      </c>
    </row>
    <row r="10" spans="1:7" x14ac:dyDescent="0.25">
      <c r="A10" t="s">
        <v>74</v>
      </c>
      <c r="B10" t="s">
        <v>141</v>
      </c>
      <c r="E10">
        <v>265</v>
      </c>
    </row>
    <row r="11" spans="1:7" x14ac:dyDescent="0.25">
      <c r="A11" t="s">
        <v>77</v>
      </c>
      <c r="B11" t="s">
        <v>141</v>
      </c>
      <c r="E11">
        <v>265</v>
      </c>
    </row>
    <row r="12" spans="1:7" x14ac:dyDescent="0.25">
      <c r="A12" t="s">
        <v>70</v>
      </c>
      <c r="B12" t="s">
        <v>141</v>
      </c>
      <c r="E12">
        <v>265</v>
      </c>
    </row>
    <row r="13" spans="1:7" x14ac:dyDescent="0.25">
      <c r="A13" t="s">
        <v>82</v>
      </c>
      <c r="B13" t="s">
        <v>141</v>
      </c>
      <c r="E13">
        <v>265</v>
      </c>
    </row>
    <row r="14" spans="1:7" x14ac:dyDescent="0.25">
      <c r="A14" t="s">
        <v>76</v>
      </c>
      <c r="B14" t="s">
        <v>141</v>
      </c>
      <c r="E14">
        <v>265</v>
      </c>
    </row>
    <row r="15" spans="1:7" x14ac:dyDescent="0.25">
      <c r="A15" t="s">
        <v>79</v>
      </c>
      <c r="B15" t="s">
        <v>141</v>
      </c>
      <c r="E15">
        <v>265</v>
      </c>
    </row>
    <row r="16" spans="1:7" x14ac:dyDescent="0.25">
      <c r="A16" t="s">
        <v>81</v>
      </c>
      <c r="B16" t="s">
        <v>141</v>
      </c>
      <c r="E16">
        <v>265</v>
      </c>
    </row>
    <row r="17" spans="1:7" x14ac:dyDescent="0.25">
      <c r="A17" t="s">
        <v>80</v>
      </c>
      <c r="B17" t="s">
        <v>141</v>
      </c>
      <c r="E17">
        <v>265</v>
      </c>
    </row>
    <row r="18" spans="1:7" x14ac:dyDescent="0.25">
      <c r="A18" t="s">
        <v>186</v>
      </c>
      <c r="B18" t="s">
        <v>139</v>
      </c>
      <c r="C18" t="s">
        <v>13</v>
      </c>
      <c r="D18">
        <v>423</v>
      </c>
      <c r="E18">
        <v>265</v>
      </c>
      <c r="F18">
        <v>500</v>
      </c>
      <c r="G18">
        <v>153</v>
      </c>
    </row>
    <row r="19" spans="1:7" x14ac:dyDescent="0.25">
      <c r="A19" t="s">
        <v>48</v>
      </c>
      <c r="B19" t="s">
        <v>139</v>
      </c>
      <c r="C19" t="s">
        <v>13</v>
      </c>
      <c r="D19">
        <v>349</v>
      </c>
      <c r="E19">
        <v>265</v>
      </c>
      <c r="F19">
        <v>500</v>
      </c>
      <c r="G19">
        <v>153</v>
      </c>
    </row>
    <row r="20" spans="1:7" x14ac:dyDescent="0.25">
      <c r="A20" t="s">
        <v>62</v>
      </c>
      <c r="B20" t="s">
        <v>139</v>
      </c>
      <c r="C20" t="s">
        <v>13</v>
      </c>
      <c r="D20">
        <v>349</v>
      </c>
      <c r="E20">
        <v>265</v>
      </c>
      <c r="F20">
        <v>500</v>
      </c>
      <c r="G20">
        <v>153</v>
      </c>
    </row>
    <row r="21" spans="1:7" x14ac:dyDescent="0.25">
      <c r="A21" t="s">
        <v>38</v>
      </c>
      <c r="B21" t="s">
        <v>139</v>
      </c>
      <c r="C21" t="s">
        <v>13</v>
      </c>
      <c r="D21">
        <v>405.72</v>
      </c>
      <c r="E21">
        <v>265</v>
      </c>
      <c r="F21">
        <v>500</v>
      </c>
      <c r="G21">
        <v>153</v>
      </c>
    </row>
    <row r="22" spans="1:7" x14ac:dyDescent="0.25">
      <c r="A22" t="s">
        <v>53</v>
      </c>
      <c r="B22" t="s">
        <v>139</v>
      </c>
      <c r="C22" t="s">
        <v>13</v>
      </c>
      <c r="D22">
        <v>414</v>
      </c>
      <c r="E22">
        <v>265</v>
      </c>
      <c r="F22">
        <v>500</v>
      </c>
      <c r="G22">
        <v>153</v>
      </c>
    </row>
    <row r="23" spans="1:7" x14ac:dyDescent="0.25">
      <c r="A23" t="s">
        <v>65</v>
      </c>
      <c r="B23" t="s">
        <v>139</v>
      </c>
      <c r="C23" t="s">
        <v>13</v>
      </c>
      <c r="D23">
        <v>342.46</v>
      </c>
      <c r="E23">
        <v>265</v>
      </c>
      <c r="F23">
        <v>500</v>
      </c>
      <c r="G23">
        <v>153</v>
      </c>
    </row>
    <row r="24" spans="1:7" x14ac:dyDescent="0.25">
      <c r="A24" t="s">
        <v>36</v>
      </c>
      <c r="B24" t="s">
        <v>139</v>
      </c>
      <c r="C24" t="s">
        <v>13</v>
      </c>
      <c r="D24">
        <v>342.46</v>
      </c>
      <c r="E24">
        <v>265</v>
      </c>
      <c r="F24">
        <v>500</v>
      </c>
      <c r="G24">
        <v>153</v>
      </c>
    </row>
    <row r="25" spans="1:7" x14ac:dyDescent="0.25">
      <c r="A25" t="s">
        <v>35</v>
      </c>
      <c r="B25" t="s">
        <v>138</v>
      </c>
      <c r="C25" t="s">
        <v>13</v>
      </c>
      <c r="D25">
        <v>263.56</v>
      </c>
      <c r="E25">
        <v>265</v>
      </c>
      <c r="F25">
        <v>500</v>
      </c>
      <c r="G25">
        <v>153</v>
      </c>
    </row>
    <row r="26" spans="1:7" x14ac:dyDescent="0.25">
      <c r="A26" t="s">
        <v>42</v>
      </c>
      <c r="B26" t="s">
        <v>139</v>
      </c>
      <c r="C26" t="s">
        <v>13</v>
      </c>
      <c r="D26">
        <v>278</v>
      </c>
      <c r="E26">
        <v>265</v>
      </c>
      <c r="F26">
        <v>500</v>
      </c>
      <c r="G26">
        <v>153</v>
      </c>
    </row>
    <row r="27" spans="1:7" x14ac:dyDescent="0.25">
      <c r="A27" t="s">
        <v>54</v>
      </c>
      <c r="B27" t="s">
        <v>139</v>
      </c>
      <c r="C27" t="s">
        <v>13</v>
      </c>
      <c r="D27">
        <v>414</v>
      </c>
      <c r="E27">
        <v>265</v>
      </c>
      <c r="F27">
        <v>500</v>
      </c>
      <c r="G27">
        <v>153</v>
      </c>
    </row>
    <row r="28" spans="1:7" x14ac:dyDescent="0.25">
      <c r="A28" t="s">
        <v>40</v>
      </c>
      <c r="B28" t="s">
        <v>138</v>
      </c>
      <c r="C28" t="s">
        <v>13</v>
      </c>
      <c r="D28">
        <v>263.56</v>
      </c>
      <c r="E28">
        <v>265</v>
      </c>
      <c r="F28">
        <v>500</v>
      </c>
      <c r="G28">
        <v>153</v>
      </c>
    </row>
    <row r="29" spans="1:7" x14ac:dyDescent="0.25">
      <c r="A29" t="s">
        <v>61</v>
      </c>
      <c r="B29" t="s">
        <v>139</v>
      </c>
      <c r="C29" t="s">
        <v>13</v>
      </c>
      <c r="D29">
        <v>463</v>
      </c>
      <c r="E29">
        <v>265</v>
      </c>
      <c r="F29">
        <v>500</v>
      </c>
      <c r="G29">
        <v>153</v>
      </c>
    </row>
    <row r="30" spans="1:7" x14ac:dyDescent="0.25">
      <c r="A30" t="s">
        <v>64</v>
      </c>
      <c r="B30" t="s">
        <v>139</v>
      </c>
      <c r="C30" t="s">
        <v>13</v>
      </c>
      <c r="D30">
        <v>463</v>
      </c>
      <c r="E30">
        <v>265</v>
      </c>
      <c r="F30">
        <v>500</v>
      </c>
      <c r="G30">
        <v>153</v>
      </c>
    </row>
    <row r="31" spans="1:7" x14ac:dyDescent="0.25">
      <c r="A31" t="s">
        <v>63</v>
      </c>
      <c r="B31" t="s">
        <v>139</v>
      </c>
      <c r="C31" t="s">
        <v>13</v>
      </c>
      <c r="D31">
        <v>463</v>
      </c>
      <c r="E31">
        <v>265</v>
      </c>
      <c r="F31">
        <v>500</v>
      </c>
      <c r="G31">
        <v>153</v>
      </c>
    </row>
    <row r="32" spans="1:7" x14ac:dyDescent="0.25">
      <c r="A32" t="s">
        <v>34</v>
      </c>
      <c r="B32" t="s">
        <v>139</v>
      </c>
      <c r="C32" t="s">
        <v>13</v>
      </c>
      <c r="D32">
        <v>463</v>
      </c>
      <c r="E32">
        <v>265</v>
      </c>
      <c r="F32">
        <v>500</v>
      </c>
      <c r="G32">
        <v>153</v>
      </c>
    </row>
    <row r="33" spans="1:7" x14ac:dyDescent="0.25">
      <c r="A33" t="s">
        <v>55</v>
      </c>
      <c r="B33" t="s">
        <v>139</v>
      </c>
      <c r="C33" t="s">
        <v>13</v>
      </c>
      <c r="D33">
        <v>463</v>
      </c>
      <c r="E33">
        <v>265</v>
      </c>
      <c r="F33">
        <v>500</v>
      </c>
      <c r="G33">
        <v>153</v>
      </c>
    </row>
    <row r="34" spans="1:7" x14ac:dyDescent="0.25">
      <c r="A34" t="s">
        <v>39</v>
      </c>
      <c r="B34" t="s">
        <v>139</v>
      </c>
      <c r="C34" t="s">
        <v>13</v>
      </c>
      <c r="D34">
        <v>463</v>
      </c>
      <c r="E34">
        <v>265</v>
      </c>
      <c r="F34">
        <v>500</v>
      </c>
      <c r="G34">
        <v>153</v>
      </c>
    </row>
    <row r="35" spans="1:7" x14ac:dyDescent="0.25">
      <c r="A35" t="s">
        <v>187</v>
      </c>
      <c r="B35" t="s">
        <v>141</v>
      </c>
      <c r="E35">
        <v>265</v>
      </c>
    </row>
    <row r="36" spans="1:7" x14ac:dyDescent="0.25">
      <c r="A36" t="s">
        <v>21</v>
      </c>
      <c r="B36" t="s">
        <v>139</v>
      </c>
      <c r="C36" t="s">
        <v>13</v>
      </c>
      <c r="D36">
        <v>475</v>
      </c>
      <c r="E36">
        <v>265</v>
      </c>
      <c r="F36">
        <v>500</v>
      </c>
      <c r="G36">
        <v>153</v>
      </c>
    </row>
    <row r="37" spans="1:7" x14ac:dyDescent="0.25">
      <c r="A37" t="s">
        <v>87</v>
      </c>
      <c r="B37" t="s">
        <v>141</v>
      </c>
      <c r="E37">
        <v>265</v>
      </c>
    </row>
    <row r="38" spans="1:7" x14ac:dyDescent="0.25">
      <c r="A38" t="s">
        <v>68</v>
      </c>
      <c r="B38" t="s">
        <v>139</v>
      </c>
      <c r="C38" t="s">
        <v>13</v>
      </c>
      <c r="D38">
        <v>525</v>
      </c>
      <c r="E38">
        <v>265</v>
      </c>
      <c r="F38">
        <v>500</v>
      </c>
      <c r="G38">
        <v>153</v>
      </c>
    </row>
    <row r="39" spans="1:7" x14ac:dyDescent="0.25">
      <c r="A39" t="s">
        <v>69</v>
      </c>
      <c r="B39" t="s">
        <v>141</v>
      </c>
      <c r="E39">
        <v>265</v>
      </c>
    </row>
    <row r="40" spans="1:7" x14ac:dyDescent="0.25">
      <c r="A40" t="s">
        <v>22</v>
      </c>
      <c r="B40" t="s">
        <v>189</v>
      </c>
      <c r="C40" t="s">
        <v>13</v>
      </c>
      <c r="D40">
        <v>263.56</v>
      </c>
      <c r="E40">
        <v>265</v>
      </c>
      <c r="F40">
        <v>500</v>
      </c>
      <c r="G40">
        <v>153</v>
      </c>
    </row>
    <row r="41" spans="1:7" x14ac:dyDescent="0.25">
      <c r="A41" t="s">
        <v>58</v>
      </c>
      <c r="B41" t="s">
        <v>139</v>
      </c>
      <c r="C41" t="s">
        <v>13</v>
      </c>
      <c r="D41">
        <v>366</v>
      </c>
      <c r="E41">
        <v>265</v>
      </c>
      <c r="F41">
        <v>500</v>
      </c>
      <c r="G41">
        <v>153</v>
      </c>
    </row>
    <row r="42" spans="1:7" x14ac:dyDescent="0.25">
      <c r="A42" t="s">
        <v>43</v>
      </c>
      <c r="B42" t="s">
        <v>139</v>
      </c>
      <c r="C42" t="s">
        <v>13</v>
      </c>
      <c r="D42">
        <v>366</v>
      </c>
      <c r="E42">
        <v>265</v>
      </c>
      <c r="F42">
        <v>500</v>
      </c>
      <c r="G42">
        <v>153</v>
      </c>
    </row>
    <row r="43" spans="1:7" x14ac:dyDescent="0.25">
      <c r="A43" t="s">
        <v>23</v>
      </c>
      <c r="B43" t="s">
        <v>138</v>
      </c>
      <c r="C43" t="s">
        <v>13</v>
      </c>
      <c r="D43">
        <v>263.56</v>
      </c>
      <c r="E43">
        <v>265</v>
      </c>
      <c r="F43">
        <v>500</v>
      </c>
      <c r="G43">
        <v>153</v>
      </c>
    </row>
    <row r="44" spans="1:7" x14ac:dyDescent="0.25">
      <c r="A44" t="s">
        <v>49</v>
      </c>
      <c r="B44" t="s">
        <v>138</v>
      </c>
      <c r="C44" t="s">
        <v>13</v>
      </c>
      <c r="D44">
        <v>263.56</v>
      </c>
      <c r="E44">
        <v>265</v>
      </c>
      <c r="F44">
        <v>500</v>
      </c>
      <c r="G44">
        <v>153</v>
      </c>
    </row>
    <row r="45" spans="1:7" x14ac:dyDescent="0.25">
      <c r="A45" t="s">
        <v>67</v>
      </c>
      <c r="B45" t="s">
        <v>138</v>
      </c>
      <c r="C45" t="s">
        <v>13</v>
      </c>
      <c r="D45">
        <v>263.56</v>
      </c>
      <c r="E45">
        <v>265</v>
      </c>
      <c r="F45">
        <v>500</v>
      </c>
      <c r="G45">
        <v>153</v>
      </c>
    </row>
    <row r="46" spans="1:7" x14ac:dyDescent="0.25">
      <c r="A46" t="s">
        <v>59</v>
      </c>
      <c r="B46" t="s">
        <v>139</v>
      </c>
      <c r="C46" t="s">
        <v>13</v>
      </c>
      <c r="D46">
        <v>425</v>
      </c>
      <c r="E46">
        <v>265</v>
      </c>
      <c r="F46">
        <v>500</v>
      </c>
      <c r="G46">
        <v>153</v>
      </c>
    </row>
    <row r="47" spans="1:7" x14ac:dyDescent="0.25">
      <c r="A47" t="s">
        <v>92</v>
      </c>
      <c r="B47" t="s">
        <v>141</v>
      </c>
      <c r="C47" t="s">
        <v>13</v>
      </c>
      <c r="E47">
        <v>265</v>
      </c>
    </row>
    <row r="48" spans="1:7" x14ac:dyDescent="0.25">
      <c r="A48" t="s">
        <v>47</v>
      </c>
      <c r="B48" t="s">
        <v>138</v>
      </c>
      <c r="C48" t="s">
        <v>13</v>
      </c>
      <c r="D48">
        <v>263.56</v>
      </c>
      <c r="E48">
        <v>265</v>
      </c>
      <c r="F48">
        <v>500</v>
      </c>
      <c r="G48">
        <v>153</v>
      </c>
    </row>
    <row r="49" spans="1:7" x14ac:dyDescent="0.25">
      <c r="A49" t="s">
        <v>51</v>
      </c>
      <c r="B49" t="s">
        <v>140</v>
      </c>
      <c r="C49" t="s">
        <v>13</v>
      </c>
      <c r="D49">
        <v>263.56</v>
      </c>
      <c r="E49">
        <v>265</v>
      </c>
      <c r="F49">
        <v>500</v>
      </c>
      <c r="G49">
        <v>153</v>
      </c>
    </row>
    <row r="50" spans="1:7" x14ac:dyDescent="0.25">
      <c r="A50" t="s">
        <v>24</v>
      </c>
      <c r="B50" t="s">
        <v>139</v>
      </c>
      <c r="C50" t="s">
        <v>13</v>
      </c>
      <c r="D50">
        <v>415</v>
      </c>
      <c r="E50">
        <v>265</v>
      </c>
      <c r="F50">
        <v>500</v>
      </c>
      <c r="G50">
        <v>153</v>
      </c>
    </row>
    <row r="51" spans="1:7" x14ac:dyDescent="0.25">
      <c r="A51" t="s">
        <v>41</v>
      </c>
      <c r="B51" t="s">
        <v>138</v>
      </c>
      <c r="C51" t="s">
        <v>13</v>
      </c>
      <c r="D51">
        <v>395</v>
      </c>
      <c r="E51">
        <v>265</v>
      </c>
      <c r="F51">
        <v>500</v>
      </c>
      <c r="G51">
        <v>153</v>
      </c>
    </row>
    <row r="52" spans="1:7" x14ac:dyDescent="0.25">
      <c r="A52" t="s">
        <v>37</v>
      </c>
      <c r="B52" t="s">
        <v>139</v>
      </c>
      <c r="C52" t="s">
        <v>13</v>
      </c>
      <c r="D52">
        <v>395</v>
      </c>
      <c r="E52">
        <v>265</v>
      </c>
      <c r="F52">
        <v>500</v>
      </c>
      <c r="G52">
        <v>153</v>
      </c>
    </row>
    <row r="53" spans="1:7" x14ac:dyDescent="0.25">
      <c r="A53" t="s">
        <v>50</v>
      </c>
      <c r="B53" t="s">
        <v>139</v>
      </c>
      <c r="C53" t="s">
        <v>13</v>
      </c>
      <c r="D53">
        <v>415</v>
      </c>
      <c r="E53">
        <v>265</v>
      </c>
      <c r="F53">
        <v>500</v>
      </c>
      <c r="G53">
        <v>153</v>
      </c>
    </row>
    <row r="54" spans="1:7" x14ac:dyDescent="0.25">
      <c r="A54" t="s">
        <v>46</v>
      </c>
      <c r="B54" t="s">
        <v>139</v>
      </c>
      <c r="C54" t="s">
        <v>13</v>
      </c>
      <c r="E54">
        <v>265</v>
      </c>
    </row>
    <row r="55" spans="1:7" x14ac:dyDescent="0.25">
      <c r="A55" t="s">
        <v>46</v>
      </c>
      <c r="B55" t="s">
        <v>139</v>
      </c>
      <c r="E55">
        <v>265</v>
      </c>
    </row>
    <row r="56" spans="1:7" x14ac:dyDescent="0.25">
      <c r="A56" t="s">
        <v>93</v>
      </c>
      <c r="B56" t="s">
        <v>139</v>
      </c>
      <c r="C56" t="s">
        <v>13</v>
      </c>
      <c r="D56">
        <v>183.86</v>
      </c>
      <c r="E56">
        <v>265</v>
      </c>
      <c r="F56">
        <v>500</v>
      </c>
      <c r="G56">
        <v>153</v>
      </c>
    </row>
    <row r="57" spans="1:7" x14ac:dyDescent="0.25">
      <c r="A57" t="s">
        <v>45</v>
      </c>
      <c r="B57" t="s">
        <v>139</v>
      </c>
      <c r="C57" t="s">
        <v>13</v>
      </c>
      <c r="D57">
        <v>340</v>
      </c>
      <c r="E57">
        <v>265</v>
      </c>
      <c r="F57">
        <v>500</v>
      </c>
      <c r="G57">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0AA1-3FED-419D-BC2E-14EB0FC76CE2}">
  <dimension ref="A1:C10"/>
  <sheetViews>
    <sheetView workbookViewId="0">
      <selection activeCell="B18" sqref="B18"/>
    </sheetView>
  </sheetViews>
  <sheetFormatPr defaultRowHeight="15" x14ac:dyDescent="0.25"/>
  <cols>
    <col min="1" max="1" width="62.42578125" bestFit="1" customWidth="1"/>
    <col min="2" max="2" width="50.85546875" customWidth="1"/>
    <col min="3" max="3" width="15.5703125" bestFit="1" customWidth="1"/>
    <col min="4" max="4" width="4" bestFit="1" customWidth="1"/>
    <col min="5" max="5" width="6" bestFit="1" customWidth="1"/>
    <col min="6" max="7" width="5" bestFit="1" customWidth="1"/>
  </cols>
  <sheetData>
    <row r="1" spans="1:3" x14ac:dyDescent="0.25">
      <c r="A1" t="s">
        <v>48</v>
      </c>
      <c r="B1" t="s">
        <v>103</v>
      </c>
      <c r="C1" t="s">
        <v>104</v>
      </c>
    </row>
    <row r="2" spans="1:3" x14ac:dyDescent="0.25">
      <c r="A2" t="s">
        <v>35</v>
      </c>
      <c r="B2" t="s">
        <v>103</v>
      </c>
      <c r="C2" t="s">
        <v>104</v>
      </c>
    </row>
    <row r="3" spans="1:3" x14ac:dyDescent="0.25">
      <c r="A3" t="s">
        <v>40</v>
      </c>
      <c r="B3" t="s">
        <v>103</v>
      </c>
      <c r="C3" t="s">
        <v>104</v>
      </c>
    </row>
    <row r="4" spans="1:3" x14ac:dyDescent="0.25">
      <c r="A4" t="s">
        <v>5</v>
      </c>
      <c r="B4" t="s">
        <v>103</v>
      </c>
      <c r="C4" t="s">
        <v>104</v>
      </c>
    </row>
    <row r="5" spans="1:3" x14ac:dyDescent="0.25">
      <c r="A5" t="s">
        <v>23</v>
      </c>
      <c r="B5" t="s">
        <v>103</v>
      </c>
      <c r="C5" t="s">
        <v>104</v>
      </c>
    </row>
    <row r="6" spans="1:3" x14ac:dyDescent="0.25">
      <c r="A6" t="s">
        <v>49</v>
      </c>
      <c r="B6" t="s">
        <v>103</v>
      </c>
      <c r="C6" t="s">
        <v>104</v>
      </c>
    </row>
    <row r="7" spans="1:3" x14ac:dyDescent="0.25">
      <c r="A7" t="s">
        <v>67</v>
      </c>
      <c r="B7" t="s">
        <v>103</v>
      </c>
      <c r="C7" t="s">
        <v>104</v>
      </c>
    </row>
    <row r="8" spans="1:3" x14ac:dyDescent="0.25">
      <c r="A8" t="s">
        <v>47</v>
      </c>
      <c r="B8" t="s">
        <v>103</v>
      </c>
      <c r="C8" t="s">
        <v>104</v>
      </c>
    </row>
    <row r="9" spans="1:3" x14ac:dyDescent="0.25">
      <c r="A9" t="s">
        <v>41</v>
      </c>
      <c r="B9" t="s">
        <v>103</v>
      </c>
      <c r="C9" t="s">
        <v>104</v>
      </c>
    </row>
    <row r="10" spans="1:3" x14ac:dyDescent="0.25">
      <c r="A10" t="s">
        <v>37</v>
      </c>
      <c r="B10" t="s">
        <v>103</v>
      </c>
      <c r="C10"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47FF-D5FF-43E7-A870-4ECCFC1E91E6}">
  <dimension ref="A1:C10"/>
  <sheetViews>
    <sheetView workbookViewId="0">
      <selection activeCell="K22" sqref="K22"/>
    </sheetView>
  </sheetViews>
  <sheetFormatPr defaultRowHeight="15" x14ac:dyDescent="0.25"/>
  <sheetData>
    <row r="1" spans="1:3" x14ac:dyDescent="0.25">
      <c r="A1" t="s">
        <v>48</v>
      </c>
      <c r="B1" t="s">
        <v>103</v>
      </c>
      <c r="C1" t="s">
        <v>104</v>
      </c>
    </row>
    <row r="2" spans="1:3" x14ac:dyDescent="0.25">
      <c r="A2" t="s">
        <v>35</v>
      </c>
      <c r="B2" t="s">
        <v>103</v>
      </c>
      <c r="C2" t="s">
        <v>104</v>
      </c>
    </row>
    <row r="3" spans="1:3" x14ac:dyDescent="0.25">
      <c r="A3" t="s">
        <v>40</v>
      </c>
      <c r="B3" t="s">
        <v>103</v>
      </c>
      <c r="C3" t="s">
        <v>104</v>
      </c>
    </row>
    <row r="4" spans="1:3" x14ac:dyDescent="0.25">
      <c r="A4" t="s">
        <v>5</v>
      </c>
      <c r="B4" t="s">
        <v>103</v>
      </c>
      <c r="C4" t="s">
        <v>104</v>
      </c>
    </row>
    <row r="5" spans="1:3" x14ac:dyDescent="0.25">
      <c r="A5" t="s">
        <v>23</v>
      </c>
      <c r="B5" t="s">
        <v>103</v>
      </c>
      <c r="C5" t="s">
        <v>104</v>
      </c>
    </row>
    <row r="6" spans="1:3" x14ac:dyDescent="0.25">
      <c r="A6" t="s">
        <v>49</v>
      </c>
      <c r="B6" t="s">
        <v>103</v>
      </c>
      <c r="C6" t="s">
        <v>104</v>
      </c>
    </row>
    <row r="7" spans="1:3" x14ac:dyDescent="0.25">
      <c r="A7" t="s">
        <v>67</v>
      </c>
      <c r="B7" t="s">
        <v>103</v>
      </c>
      <c r="C7" t="s">
        <v>104</v>
      </c>
    </row>
    <row r="8" spans="1:3" x14ac:dyDescent="0.25">
      <c r="A8" t="s">
        <v>47</v>
      </c>
      <c r="B8" t="s">
        <v>103</v>
      </c>
      <c r="C8" t="s">
        <v>104</v>
      </c>
    </row>
    <row r="9" spans="1:3" x14ac:dyDescent="0.25">
      <c r="A9" t="s">
        <v>41</v>
      </c>
      <c r="B9" t="s">
        <v>103</v>
      </c>
      <c r="C9" t="s">
        <v>104</v>
      </c>
    </row>
    <row r="10" spans="1:3" x14ac:dyDescent="0.25">
      <c r="A10" t="s">
        <v>37</v>
      </c>
      <c r="B10" t="s">
        <v>103</v>
      </c>
      <c r="C10"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0CD8-97C5-4637-B02F-C8ED6E6381C0}">
  <dimension ref="A1:C10"/>
  <sheetViews>
    <sheetView workbookViewId="0">
      <selection activeCell="L19" sqref="L19"/>
    </sheetView>
  </sheetViews>
  <sheetFormatPr defaultRowHeight="15" x14ac:dyDescent="0.25"/>
  <sheetData>
    <row r="1" spans="1:3" x14ac:dyDescent="0.25">
      <c r="A1" t="s">
        <v>48</v>
      </c>
      <c r="B1" t="s">
        <v>103</v>
      </c>
      <c r="C1" t="s">
        <v>104</v>
      </c>
    </row>
    <row r="2" spans="1:3" x14ac:dyDescent="0.25">
      <c r="A2" t="s">
        <v>35</v>
      </c>
      <c r="B2" t="s">
        <v>103</v>
      </c>
      <c r="C2" t="s">
        <v>104</v>
      </c>
    </row>
    <row r="3" spans="1:3" x14ac:dyDescent="0.25">
      <c r="A3" t="s">
        <v>40</v>
      </c>
      <c r="B3" t="s">
        <v>103</v>
      </c>
      <c r="C3" t="s">
        <v>104</v>
      </c>
    </row>
    <row r="4" spans="1:3" x14ac:dyDescent="0.25">
      <c r="A4" t="s">
        <v>5</v>
      </c>
      <c r="B4" t="s">
        <v>103</v>
      </c>
      <c r="C4" t="s">
        <v>104</v>
      </c>
    </row>
    <row r="5" spans="1:3" x14ac:dyDescent="0.25">
      <c r="A5" t="s">
        <v>23</v>
      </c>
      <c r="B5" t="s">
        <v>103</v>
      </c>
      <c r="C5" t="s">
        <v>104</v>
      </c>
    </row>
    <row r="6" spans="1:3" x14ac:dyDescent="0.25">
      <c r="A6" t="s">
        <v>49</v>
      </c>
      <c r="B6" t="s">
        <v>103</v>
      </c>
      <c r="C6" t="s">
        <v>104</v>
      </c>
    </row>
    <row r="7" spans="1:3" x14ac:dyDescent="0.25">
      <c r="A7" t="s">
        <v>67</v>
      </c>
      <c r="B7" t="s">
        <v>103</v>
      </c>
      <c r="C7" t="s">
        <v>104</v>
      </c>
    </row>
    <row r="8" spans="1:3" x14ac:dyDescent="0.25">
      <c r="A8" t="s">
        <v>47</v>
      </c>
      <c r="B8" t="s">
        <v>103</v>
      </c>
      <c r="C8" t="s">
        <v>104</v>
      </c>
    </row>
    <row r="9" spans="1:3" x14ac:dyDescent="0.25">
      <c r="A9" t="s">
        <v>41</v>
      </c>
      <c r="B9" t="s">
        <v>103</v>
      </c>
      <c r="C9" t="s">
        <v>104</v>
      </c>
    </row>
    <row r="10" spans="1:3" x14ac:dyDescent="0.25">
      <c r="A10" t="s">
        <v>37</v>
      </c>
      <c r="B10" t="s">
        <v>103</v>
      </c>
      <c r="C10"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6BDA-70E8-44AA-B328-FDDDBA34AB93}">
  <dimension ref="A1:B50"/>
  <sheetViews>
    <sheetView workbookViewId="0">
      <selection activeCell="I25" sqref="I25"/>
    </sheetView>
  </sheetViews>
  <sheetFormatPr defaultRowHeight="15" x14ac:dyDescent="0.25"/>
  <sheetData>
    <row r="1" spans="1:2" x14ac:dyDescent="0.25">
      <c r="A1" t="s">
        <v>60</v>
      </c>
      <c r="B1" t="s">
        <v>110</v>
      </c>
    </row>
    <row r="2" spans="1:2" x14ac:dyDescent="0.25">
      <c r="A2" t="s">
        <v>6</v>
      </c>
      <c r="B2" t="s">
        <v>110</v>
      </c>
    </row>
    <row r="3" spans="1:2" x14ac:dyDescent="0.25">
      <c r="A3" t="s">
        <v>56</v>
      </c>
      <c r="B3" t="s">
        <v>110</v>
      </c>
    </row>
    <row r="4" spans="1:2" x14ac:dyDescent="0.25">
      <c r="A4" t="s">
        <v>57</v>
      </c>
      <c r="B4" t="s">
        <v>110</v>
      </c>
    </row>
    <row r="5" spans="1:2" x14ac:dyDescent="0.25">
      <c r="A5" t="s">
        <v>52</v>
      </c>
      <c r="B5" t="s">
        <v>110</v>
      </c>
    </row>
    <row r="6" spans="1:2" x14ac:dyDescent="0.25">
      <c r="A6" t="s">
        <v>44</v>
      </c>
      <c r="B6" t="s">
        <v>110</v>
      </c>
    </row>
    <row r="7" spans="1:2" x14ac:dyDescent="0.25">
      <c r="A7" t="s">
        <v>66</v>
      </c>
      <c r="B7" t="s">
        <v>110</v>
      </c>
    </row>
    <row r="8" spans="1:2" x14ac:dyDescent="0.25">
      <c r="A8" t="s">
        <v>89</v>
      </c>
      <c r="B8" t="s">
        <v>110</v>
      </c>
    </row>
    <row r="9" spans="1:2" x14ac:dyDescent="0.25">
      <c r="A9" t="s">
        <v>88</v>
      </c>
      <c r="B9" t="s">
        <v>110</v>
      </c>
    </row>
    <row r="10" spans="1:2" x14ac:dyDescent="0.25">
      <c r="A10" t="s">
        <v>90</v>
      </c>
      <c r="B10" t="s">
        <v>110</v>
      </c>
    </row>
    <row r="11" spans="1:2" x14ac:dyDescent="0.25">
      <c r="A11" t="s">
        <v>73</v>
      </c>
      <c r="B11" t="s">
        <v>110</v>
      </c>
    </row>
    <row r="12" spans="1:2" x14ac:dyDescent="0.25">
      <c r="A12" t="s">
        <v>74</v>
      </c>
      <c r="B12" t="s">
        <v>110</v>
      </c>
    </row>
    <row r="13" spans="1:2" x14ac:dyDescent="0.25">
      <c r="A13" t="s">
        <v>70</v>
      </c>
      <c r="B13" t="s">
        <v>110</v>
      </c>
    </row>
    <row r="14" spans="1:2" x14ac:dyDescent="0.25">
      <c r="A14" t="s">
        <v>75</v>
      </c>
      <c r="B14" t="s">
        <v>110</v>
      </c>
    </row>
    <row r="15" spans="1:2" x14ac:dyDescent="0.25">
      <c r="A15" t="s">
        <v>71</v>
      </c>
      <c r="B15" t="s">
        <v>110</v>
      </c>
    </row>
    <row r="16" spans="1:2" x14ac:dyDescent="0.25">
      <c r="A16" t="s">
        <v>72</v>
      </c>
      <c r="B16" t="s">
        <v>110</v>
      </c>
    </row>
    <row r="17" spans="1:2" x14ac:dyDescent="0.25">
      <c r="A17" t="s">
        <v>186</v>
      </c>
      <c r="B17" t="s">
        <v>110</v>
      </c>
    </row>
    <row r="18" spans="1:2" x14ac:dyDescent="0.25">
      <c r="A18" t="s">
        <v>62</v>
      </c>
      <c r="B18" t="s">
        <v>110</v>
      </c>
    </row>
    <row r="19" spans="1:2" x14ac:dyDescent="0.25">
      <c r="A19" t="s">
        <v>38</v>
      </c>
      <c r="B19" t="s">
        <v>110</v>
      </c>
    </row>
    <row r="20" spans="1:2" x14ac:dyDescent="0.25">
      <c r="A20" t="s">
        <v>53</v>
      </c>
      <c r="B20" t="s">
        <v>110</v>
      </c>
    </row>
    <row r="21" spans="1:2" x14ac:dyDescent="0.25">
      <c r="A21" t="s">
        <v>65</v>
      </c>
      <c r="B21" t="s">
        <v>110</v>
      </c>
    </row>
    <row r="22" spans="1:2" x14ac:dyDescent="0.25">
      <c r="A22" t="s">
        <v>36</v>
      </c>
      <c r="B22" t="s">
        <v>111</v>
      </c>
    </row>
    <row r="23" spans="1:2" x14ac:dyDescent="0.25">
      <c r="A23" t="s">
        <v>42</v>
      </c>
      <c r="B23" t="s">
        <v>110</v>
      </c>
    </row>
    <row r="24" spans="1:2" x14ac:dyDescent="0.25">
      <c r="A24" t="s">
        <v>54</v>
      </c>
      <c r="B24" t="s">
        <v>110</v>
      </c>
    </row>
    <row r="25" spans="1:2" x14ac:dyDescent="0.25">
      <c r="A25" t="s">
        <v>61</v>
      </c>
      <c r="B25" t="s">
        <v>110</v>
      </c>
    </row>
    <row r="26" spans="1:2" x14ac:dyDescent="0.25">
      <c r="A26" t="s">
        <v>64</v>
      </c>
      <c r="B26" t="s">
        <v>110</v>
      </c>
    </row>
    <row r="27" spans="1:2" x14ac:dyDescent="0.25">
      <c r="A27" t="s">
        <v>63</v>
      </c>
      <c r="B27" t="s">
        <v>110</v>
      </c>
    </row>
    <row r="28" spans="1:2" x14ac:dyDescent="0.25">
      <c r="A28" t="s">
        <v>34</v>
      </c>
      <c r="B28" t="s">
        <v>110</v>
      </c>
    </row>
    <row r="29" spans="1:2" x14ac:dyDescent="0.25">
      <c r="A29" t="s">
        <v>55</v>
      </c>
      <c r="B29" t="s">
        <v>110</v>
      </c>
    </row>
    <row r="30" spans="1:2" x14ac:dyDescent="0.25">
      <c r="A30" t="s">
        <v>39</v>
      </c>
      <c r="B30" t="s">
        <v>110</v>
      </c>
    </row>
    <row r="31" spans="1:2" x14ac:dyDescent="0.25">
      <c r="A31" t="s">
        <v>187</v>
      </c>
      <c r="B31" t="s">
        <v>110</v>
      </c>
    </row>
    <row r="32" spans="1:2" x14ac:dyDescent="0.25">
      <c r="A32" t="s">
        <v>21</v>
      </c>
      <c r="B32" t="s">
        <v>110</v>
      </c>
    </row>
    <row r="33" spans="1:2" x14ac:dyDescent="0.25">
      <c r="A33" t="s">
        <v>84</v>
      </c>
      <c r="B33" t="s">
        <v>110</v>
      </c>
    </row>
    <row r="34" spans="1:2" x14ac:dyDescent="0.25">
      <c r="A34" t="s">
        <v>85</v>
      </c>
      <c r="B34" t="s">
        <v>110</v>
      </c>
    </row>
    <row r="35" spans="1:2" x14ac:dyDescent="0.25">
      <c r="A35" t="s">
        <v>83</v>
      </c>
      <c r="B35" t="s">
        <v>110</v>
      </c>
    </row>
    <row r="36" spans="1:2" x14ac:dyDescent="0.25">
      <c r="A36" t="s">
        <v>86</v>
      </c>
      <c r="B36" t="s">
        <v>110</v>
      </c>
    </row>
    <row r="37" spans="1:2" x14ac:dyDescent="0.25">
      <c r="A37" t="s">
        <v>68</v>
      </c>
      <c r="B37" t="s">
        <v>110</v>
      </c>
    </row>
    <row r="38" spans="1:2" x14ac:dyDescent="0.25">
      <c r="A38" t="s">
        <v>69</v>
      </c>
      <c r="B38" t="s">
        <v>110</v>
      </c>
    </row>
    <row r="39" spans="1:2" x14ac:dyDescent="0.25">
      <c r="A39" t="s">
        <v>22</v>
      </c>
      <c r="B39" t="s">
        <v>94</v>
      </c>
    </row>
    <row r="40" spans="1:2" x14ac:dyDescent="0.25">
      <c r="A40" t="s">
        <v>58</v>
      </c>
      <c r="B40" t="s">
        <v>110</v>
      </c>
    </row>
    <row r="41" spans="1:2" x14ac:dyDescent="0.25">
      <c r="A41" t="s">
        <v>43</v>
      </c>
      <c r="B41" t="s">
        <v>111</v>
      </c>
    </row>
    <row r="42" spans="1:2" x14ac:dyDescent="0.25">
      <c r="A42" t="s">
        <v>59</v>
      </c>
      <c r="B42" t="s">
        <v>110</v>
      </c>
    </row>
    <row r="43" spans="1:2" x14ac:dyDescent="0.25">
      <c r="A43" t="s">
        <v>92</v>
      </c>
      <c r="B43" t="s">
        <v>110</v>
      </c>
    </row>
    <row r="44" spans="1:2" x14ac:dyDescent="0.25">
      <c r="A44" t="s">
        <v>51</v>
      </c>
      <c r="B44" t="s">
        <v>110</v>
      </c>
    </row>
    <row r="45" spans="1:2" x14ac:dyDescent="0.25">
      <c r="A45" t="s">
        <v>24</v>
      </c>
      <c r="B45" t="s">
        <v>110</v>
      </c>
    </row>
    <row r="46" spans="1:2" x14ac:dyDescent="0.25">
      <c r="A46" t="s">
        <v>50</v>
      </c>
      <c r="B46" t="s">
        <v>110</v>
      </c>
    </row>
    <row r="47" spans="1:2" x14ac:dyDescent="0.25">
      <c r="A47" t="s">
        <v>46</v>
      </c>
      <c r="B47" t="s">
        <v>110</v>
      </c>
    </row>
    <row r="48" spans="1:2" x14ac:dyDescent="0.25">
      <c r="A48" t="s">
        <v>46</v>
      </c>
      <c r="B48" t="s">
        <v>110</v>
      </c>
    </row>
    <row r="49" spans="1:2" x14ac:dyDescent="0.25">
      <c r="A49" t="s">
        <v>93</v>
      </c>
      <c r="B49" t="s">
        <v>110</v>
      </c>
    </row>
    <row r="50" spans="1:2" x14ac:dyDescent="0.25">
      <c r="A50" t="s">
        <v>45</v>
      </c>
      <c r="B50" t="s">
        <v>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DDB-BEFD-417F-8A15-CD0B985DB80D}">
  <dimension ref="A1:B59"/>
  <sheetViews>
    <sheetView workbookViewId="0">
      <selection activeCell="T22" sqref="T22"/>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426C-8596-4669-8709-F502B7E055E5}">
  <dimension ref="A1:B59"/>
  <sheetViews>
    <sheetView topLeftCell="A7" workbookViewId="0">
      <selection sqref="A1:G59"/>
    </sheetView>
  </sheetViews>
  <sheetFormatPr defaultRowHeight="15" x14ac:dyDescent="0.25"/>
  <sheetData>
    <row r="1" spans="1:2" x14ac:dyDescent="0.25">
      <c r="A1" t="s">
        <v>60</v>
      </c>
      <c r="B1" t="s">
        <v>114</v>
      </c>
    </row>
    <row r="2" spans="1:2" x14ac:dyDescent="0.25">
      <c r="A2" t="s">
        <v>6</v>
      </c>
      <c r="B2" t="s">
        <v>114</v>
      </c>
    </row>
    <row r="3" spans="1:2" x14ac:dyDescent="0.25">
      <c r="A3" t="s">
        <v>56</v>
      </c>
      <c r="B3" t="s">
        <v>25</v>
      </c>
    </row>
    <row r="4" spans="1:2" x14ac:dyDescent="0.25">
      <c r="A4" t="s">
        <v>57</v>
      </c>
      <c r="B4" t="s">
        <v>114</v>
      </c>
    </row>
    <row r="5" spans="1:2" x14ac:dyDescent="0.25">
      <c r="A5" t="s">
        <v>52</v>
      </c>
      <c r="B5" t="s">
        <v>25</v>
      </c>
    </row>
    <row r="6" spans="1:2" x14ac:dyDescent="0.25">
      <c r="A6" t="s">
        <v>44</v>
      </c>
      <c r="B6" t="s">
        <v>25</v>
      </c>
    </row>
    <row r="7" spans="1:2" x14ac:dyDescent="0.25">
      <c r="A7" t="s">
        <v>66</v>
      </c>
      <c r="B7" t="s">
        <v>25</v>
      </c>
    </row>
    <row r="8" spans="1:2" x14ac:dyDescent="0.25">
      <c r="A8" t="s">
        <v>89</v>
      </c>
      <c r="B8" t="s">
        <v>114</v>
      </c>
    </row>
    <row r="9" spans="1:2" x14ac:dyDescent="0.25">
      <c r="A9" t="s">
        <v>88</v>
      </c>
      <c r="B9" t="s">
        <v>114</v>
      </c>
    </row>
    <row r="10" spans="1:2" x14ac:dyDescent="0.25">
      <c r="A10" t="s">
        <v>90</v>
      </c>
      <c r="B10" t="s">
        <v>114</v>
      </c>
    </row>
    <row r="11" spans="1:2" x14ac:dyDescent="0.25">
      <c r="A11" t="s">
        <v>73</v>
      </c>
      <c r="B11" t="s">
        <v>25</v>
      </c>
    </row>
    <row r="12" spans="1:2" x14ac:dyDescent="0.25">
      <c r="A12" t="s">
        <v>74</v>
      </c>
      <c r="B12" t="s">
        <v>25</v>
      </c>
    </row>
    <row r="13" spans="1:2" x14ac:dyDescent="0.25">
      <c r="A13" t="s">
        <v>70</v>
      </c>
      <c r="B13" t="s">
        <v>25</v>
      </c>
    </row>
    <row r="14" spans="1:2" x14ac:dyDescent="0.25">
      <c r="A14" t="s">
        <v>75</v>
      </c>
      <c r="B14" t="s">
        <v>25</v>
      </c>
    </row>
    <row r="15" spans="1:2" x14ac:dyDescent="0.25">
      <c r="A15" t="s">
        <v>71</v>
      </c>
      <c r="B15" t="s">
        <v>25</v>
      </c>
    </row>
    <row r="16" spans="1:2" x14ac:dyDescent="0.25">
      <c r="A16" t="s">
        <v>72</v>
      </c>
      <c r="B16" t="s">
        <v>25</v>
      </c>
    </row>
    <row r="17" spans="1:2" x14ac:dyDescent="0.25">
      <c r="A17" t="s">
        <v>186</v>
      </c>
      <c r="B17" t="s">
        <v>25</v>
      </c>
    </row>
    <row r="18" spans="1:2" x14ac:dyDescent="0.25">
      <c r="A18" t="s">
        <v>48</v>
      </c>
      <c r="B18" t="s">
        <v>114</v>
      </c>
    </row>
    <row r="19" spans="1:2" x14ac:dyDescent="0.25">
      <c r="A19" t="s">
        <v>62</v>
      </c>
      <c r="B19" t="s">
        <v>114</v>
      </c>
    </row>
    <row r="20" spans="1:2" x14ac:dyDescent="0.25">
      <c r="A20" t="s">
        <v>38</v>
      </c>
      <c r="B20" t="s">
        <v>25</v>
      </c>
    </row>
    <row r="21" spans="1:2" x14ac:dyDescent="0.25">
      <c r="A21" t="s">
        <v>53</v>
      </c>
      <c r="B21" t="s">
        <v>25</v>
      </c>
    </row>
    <row r="22" spans="1:2" x14ac:dyDescent="0.25">
      <c r="A22" t="s">
        <v>65</v>
      </c>
      <c r="B22" t="s">
        <v>114</v>
      </c>
    </row>
    <row r="23" spans="1:2" x14ac:dyDescent="0.25">
      <c r="A23" t="s">
        <v>36</v>
      </c>
      <c r="B23" t="s">
        <v>114</v>
      </c>
    </row>
    <row r="24" spans="1:2" x14ac:dyDescent="0.25">
      <c r="A24" t="s">
        <v>35</v>
      </c>
      <c r="B24" t="s">
        <v>114</v>
      </c>
    </row>
    <row r="25" spans="1:2" x14ac:dyDescent="0.25">
      <c r="A25" t="s">
        <v>42</v>
      </c>
      <c r="B25" t="s">
        <v>25</v>
      </c>
    </row>
    <row r="26" spans="1:2" x14ac:dyDescent="0.25">
      <c r="A26" t="s">
        <v>54</v>
      </c>
      <c r="B26" t="s">
        <v>25</v>
      </c>
    </row>
    <row r="27" spans="1:2" x14ac:dyDescent="0.25">
      <c r="A27" t="s">
        <v>40</v>
      </c>
      <c r="B27" t="s">
        <v>114</v>
      </c>
    </row>
    <row r="28" spans="1:2" x14ac:dyDescent="0.25">
      <c r="A28" t="s">
        <v>61</v>
      </c>
      <c r="B28" t="s">
        <v>114</v>
      </c>
    </row>
    <row r="29" spans="1:2" x14ac:dyDescent="0.25">
      <c r="A29" t="s">
        <v>64</v>
      </c>
      <c r="B29" t="s">
        <v>114</v>
      </c>
    </row>
    <row r="30" spans="1:2" x14ac:dyDescent="0.25">
      <c r="A30" t="s">
        <v>63</v>
      </c>
      <c r="B30" t="s">
        <v>114</v>
      </c>
    </row>
    <row r="31" spans="1:2" x14ac:dyDescent="0.25">
      <c r="A31" t="s">
        <v>34</v>
      </c>
      <c r="B31" t="s">
        <v>114</v>
      </c>
    </row>
    <row r="32" spans="1:2" x14ac:dyDescent="0.25">
      <c r="A32" t="s">
        <v>55</v>
      </c>
      <c r="B32" t="s">
        <v>114</v>
      </c>
    </row>
    <row r="33" spans="1:2" x14ac:dyDescent="0.25">
      <c r="A33" t="s">
        <v>39</v>
      </c>
      <c r="B33" t="s">
        <v>114</v>
      </c>
    </row>
    <row r="34" spans="1:2" x14ac:dyDescent="0.25">
      <c r="A34" t="s">
        <v>187</v>
      </c>
      <c r="B34" t="s">
        <v>114</v>
      </c>
    </row>
    <row r="35" spans="1:2" x14ac:dyDescent="0.25">
      <c r="A35" t="s">
        <v>21</v>
      </c>
      <c r="B35" t="s">
        <v>25</v>
      </c>
    </row>
    <row r="36" spans="1:2" x14ac:dyDescent="0.25">
      <c r="A36" t="s">
        <v>84</v>
      </c>
      <c r="B36" t="s">
        <v>25</v>
      </c>
    </row>
    <row r="37" spans="1:2" x14ac:dyDescent="0.25">
      <c r="A37" t="s">
        <v>85</v>
      </c>
      <c r="B37" t="s">
        <v>25</v>
      </c>
    </row>
    <row r="38" spans="1:2" x14ac:dyDescent="0.25">
      <c r="A38" t="s">
        <v>83</v>
      </c>
      <c r="B38" t="s">
        <v>25</v>
      </c>
    </row>
    <row r="39" spans="1:2" x14ac:dyDescent="0.25">
      <c r="A39" t="s">
        <v>86</v>
      </c>
      <c r="B39" t="s">
        <v>25</v>
      </c>
    </row>
    <row r="40" spans="1:2" x14ac:dyDescent="0.25">
      <c r="A40" t="s">
        <v>68</v>
      </c>
      <c r="B40" t="s">
        <v>114</v>
      </c>
    </row>
    <row r="41" spans="1:2" x14ac:dyDescent="0.25">
      <c r="A41" t="s">
        <v>69</v>
      </c>
      <c r="B41" t="s">
        <v>115</v>
      </c>
    </row>
    <row r="42" spans="1:2" x14ac:dyDescent="0.25">
      <c r="A42" t="s">
        <v>22</v>
      </c>
      <c r="B42" t="s">
        <v>114</v>
      </c>
    </row>
    <row r="43" spans="1:2" x14ac:dyDescent="0.25">
      <c r="A43" t="s">
        <v>58</v>
      </c>
      <c r="B43" t="s">
        <v>114</v>
      </c>
    </row>
    <row r="44" spans="1:2" x14ac:dyDescent="0.25">
      <c r="A44" t="s">
        <v>43</v>
      </c>
      <c r="B44" t="s">
        <v>114</v>
      </c>
    </row>
    <row r="45" spans="1:2" x14ac:dyDescent="0.25">
      <c r="A45" t="s">
        <v>23</v>
      </c>
      <c r="B45" t="s">
        <v>114</v>
      </c>
    </row>
    <row r="46" spans="1:2" x14ac:dyDescent="0.25">
      <c r="A46" t="s">
        <v>49</v>
      </c>
      <c r="B46" t="s">
        <v>114</v>
      </c>
    </row>
    <row r="47" spans="1:2" x14ac:dyDescent="0.25">
      <c r="A47" t="s">
        <v>67</v>
      </c>
      <c r="B47" t="s">
        <v>114</v>
      </c>
    </row>
    <row r="48" spans="1:2" x14ac:dyDescent="0.25">
      <c r="A48" t="s">
        <v>59</v>
      </c>
      <c r="B48" t="s">
        <v>25</v>
      </c>
    </row>
    <row r="49" spans="1:2" x14ac:dyDescent="0.25">
      <c r="A49" t="s">
        <v>92</v>
      </c>
      <c r="B49" t="s">
        <v>25</v>
      </c>
    </row>
    <row r="50" spans="1:2" x14ac:dyDescent="0.25">
      <c r="A50" t="s">
        <v>47</v>
      </c>
      <c r="B50" t="s">
        <v>114</v>
      </c>
    </row>
    <row r="51" spans="1:2" x14ac:dyDescent="0.25">
      <c r="A51" t="s">
        <v>51</v>
      </c>
      <c r="B51" t="s">
        <v>25</v>
      </c>
    </row>
    <row r="52" spans="1:2" x14ac:dyDescent="0.25">
      <c r="A52" t="s">
        <v>24</v>
      </c>
      <c r="B52" t="s">
        <v>114</v>
      </c>
    </row>
    <row r="53" spans="1:2" x14ac:dyDescent="0.25">
      <c r="A53" t="s">
        <v>41</v>
      </c>
      <c r="B53" t="s">
        <v>114</v>
      </c>
    </row>
    <row r="54" spans="1:2" x14ac:dyDescent="0.25">
      <c r="A54" t="s">
        <v>37</v>
      </c>
      <c r="B54" t="s">
        <v>114</v>
      </c>
    </row>
    <row r="55" spans="1:2" x14ac:dyDescent="0.25">
      <c r="A55" t="s">
        <v>50</v>
      </c>
      <c r="B55" t="s">
        <v>114</v>
      </c>
    </row>
    <row r="56" spans="1:2" x14ac:dyDescent="0.25">
      <c r="A56" t="s">
        <v>46</v>
      </c>
      <c r="B56" t="s">
        <v>25</v>
      </c>
    </row>
    <row r="57" spans="1:2" x14ac:dyDescent="0.25">
      <c r="A57" t="s">
        <v>46</v>
      </c>
      <c r="B57" t="s">
        <v>25</v>
      </c>
    </row>
    <row r="58" spans="1:2" x14ac:dyDescent="0.25">
      <c r="A58" t="s">
        <v>93</v>
      </c>
      <c r="B58" t="s">
        <v>114</v>
      </c>
    </row>
    <row r="59" spans="1:2" x14ac:dyDescent="0.25">
      <c r="A59" t="s">
        <v>45</v>
      </c>
      <c r="B59"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SHOPPABLE SERVICES</vt:lpstr>
      <vt:lpstr>Payers</vt:lpstr>
      <vt:lpstr>IP R&amp;B</vt:lpstr>
      <vt:lpstr>IP R&amp;B 1</vt:lpstr>
      <vt:lpstr>IP R&amp;B 2</vt:lpstr>
      <vt:lpstr>IP R&amp;B 3</vt:lpstr>
      <vt:lpstr>IP R&amp;B 4</vt:lpstr>
      <vt:lpstr>DIAG EXAM</vt:lpstr>
      <vt:lpstr>Eval w Med</vt:lpstr>
      <vt:lpstr>SUBS HOSP 15 - 24</vt:lpstr>
      <vt:lpstr>SUBS HOSP 25 - 34</vt:lpstr>
      <vt:lpstr>SUBS HOSP 35</vt:lpstr>
      <vt:lpstr>DIS LT 30</vt:lpstr>
      <vt:lpstr>DIS 31</vt:lpstr>
      <vt:lpstr>IND 30</vt:lpstr>
      <vt:lpstr>IND 60</vt:lpstr>
      <vt:lpstr>INIT 30</vt:lpstr>
      <vt:lpstr>INIT 50</vt:lpstr>
      <vt:lpstr>INIT 70</vt:lpstr>
      <vt:lpstr>EDUC</vt:lpstr>
      <vt:lpstr>GRP PSYCH</vt:lpstr>
      <vt:lpstr>GT ACT</vt:lpstr>
      <vt:lpstr>GT DIS</vt:lpstr>
      <vt:lpstr>GT EXP</vt:lpstr>
      <vt:lpstr>GT INTR</vt:lpstr>
      <vt:lpstr>GT TG</vt:lpstr>
      <vt:lpstr>GT PHP</vt:lpstr>
      <vt:lpstr>IND OP 30</vt:lpstr>
      <vt:lpstr>IND OP 60</vt:lpstr>
      <vt:lpstr>INTR PSYCH</vt:lpstr>
      <vt:lpstr>PHP</vt:lpstr>
      <vt:lpstr>PHP PER DIEM</vt:lpstr>
    </vt:vector>
  </TitlesOfParts>
  <Company>Haven Behavioral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Butcher</dc:creator>
  <cp:lastModifiedBy>Carolyn Butcher</cp:lastModifiedBy>
  <dcterms:created xsi:type="dcterms:W3CDTF">2024-11-13T14:48:20Z</dcterms:created>
  <dcterms:modified xsi:type="dcterms:W3CDTF">2024-12-13T14:52:09Z</dcterms:modified>
</cp:coreProperties>
</file>