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G:\IT\Inventory and Reference Docs\HMS\Price Transparency\2024 for 2025\2025 Shoppable Completed\"/>
    </mc:Choice>
  </mc:AlternateContent>
  <xr:revisionPtr revIDLastSave="0" documentId="13_ncr:1_{762DDB7D-763A-4B85-A6E8-A26D824838CE}" xr6:coauthVersionLast="36" xr6:coauthVersionMax="36" xr10:uidLastSave="{00000000-0000-0000-0000-000000000000}"/>
  <workbookProtection workbookAlgorithmName="SHA-512" workbookHashValue="aITr2qTTCidjqk0o9MJ4BkRGqyk8B/zeeZVLNJEDvZ9SLmF46aXZ7duaQ65eGb7OcPdK6epQ1WXmcgX4AGEtEg==" workbookSaltValue="Uxg8IMhVDigYPz9d/sYjQw==" workbookSpinCount="100000" lockStructure="1"/>
  <bookViews>
    <workbookView xWindow="0" yWindow="0" windowWidth="28800" windowHeight="12225" xr2:uid="{B590D137-E8C3-4FA9-A02E-85B81A9C051A}"/>
  </bookViews>
  <sheets>
    <sheet name="SHOPPABLE SERVICES" sheetId="3" r:id="rId1"/>
    <sheet name="Payers" sheetId="11" state="hidden" r:id="rId2"/>
    <sheet name="IP R&amp;B" sheetId="12" state="hidden" r:id="rId3"/>
    <sheet name="IP R&amp;B 1" sheetId="9" state="hidden" r:id="rId4"/>
    <sheet name="IP R&amp;B 2" sheetId="10" state="hidden" r:id="rId5"/>
    <sheet name="IP R&amp;B 3" sheetId="13" state="hidden" r:id="rId6"/>
    <sheet name="DIAG EXAM" sheetId="14" state="hidden" r:id="rId7"/>
    <sheet name="SUBS HOSP" sheetId="15" state="hidden" r:id="rId8"/>
    <sheet name="DIS 31" sheetId="16" state="hidden" r:id="rId9"/>
    <sheet name="DIS LT 30" sheetId="17" state="hidden" r:id="rId10"/>
  </sheets>
  <definedNames>
    <definedName name="_xlnm._FilterDatabase" localSheetId="1" hidden="1">Payers!$A$1:$A$45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3" l="1"/>
  <c r="F15" i="3"/>
  <c r="L21" i="3" l="1"/>
  <c r="K21" i="3"/>
  <c r="J21" i="3"/>
  <c r="G21" i="3"/>
  <c r="F21" i="3"/>
  <c r="E21" i="3"/>
  <c r="L20" i="3"/>
  <c r="K20" i="3"/>
  <c r="J20" i="3"/>
  <c r="G20" i="3"/>
  <c r="F20" i="3"/>
  <c r="E20" i="3"/>
  <c r="L19" i="3"/>
  <c r="K19" i="3"/>
  <c r="J19" i="3"/>
  <c r="G19" i="3"/>
  <c r="F19" i="3"/>
  <c r="E19" i="3"/>
  <c r="L18" i="3"/>
  <c r="K18" i="3"/>
  <c r="J18" i="3"/>
  <c r="G18" i="3"/>
  <c r="F18" i="3"/>
  <c r="E18" i="3"/>
  <c r="L17" i="3"/>
  <c r="K17" i="3"/>
  <c r="J17" i="3"/>
  <c r="G17" i="3"/>
  <c r="F17" i="3"/>
  <c r="E17" i="3"/>
  <c r="L16" i="3"/>
  <c r="K16" i="3"/>
  <c r="J16" i="3"/>
  <c r="G16" i="3"/>
  <c r="F16" i="3"/>
  <c r="E16" i="3"/>
  <c r="L15" i="3"/>
  <c r="K15" i="3"/>
  <c r="J15" i="3"/>
  <c r="G15" i="3"/>
  <c r="E15" i="3"/>
  <c r="L14" i="3"/>
  <c r="K14" i="3"/>
  <c r="J14" i="3"/>
  <c r="G14" i="3"/>
  <c r="E14" i="3"/>
</calcChain>
</file>

<file path=xl/sharedStrings.xml><?xml version="1.0" encoding="utf-8"?>
<sst xmlns="http://schemas.openxmlformats.org/spreadsheetml/2006/main" count="672" uniqueCount="115">
  <si>
    <t>INSURANCE PLAN</t>
  </si>
  <si>
    <t>SELECT YOUR INSURANCE PLAN USING DROPDOWN</t>
  </si>
  <si>
    <t>SHOPPABLE SERVICE</t>
  </si>
  <si>
    <t>REIMBURSEMENT DETAIL</t>
  </si>
  <si>
    <t>REIMBURSEMENT TYPE</t>
  </si>
  <si>
    <t>MEDICARE PART A</t>
  </si>
  <si>
    <t>AETNA (MEDICARE ADVANTAGE)</t>
  </si>
  <si>
    <t>TYPE OF SERVICE</t>
  </si>
  <si>
    <t>BILLING CODE</t>
  </si>
  <si>
    <t>PAYOR-SPECIFIC NEGOTIATED RATE</t>
  </si>
  <si>
    <t>DISCOUNTED CASH PRICE</t>
  </si>
  <si>
    <t>MAXIMUM NEGOTIATED CHARGE</t>
  </si>
  <si>
    <t>MINIMUM NEGOTIATED CHARGE</t>
  </si>
  <si>
    <t>per diem</t>
  </si>
  <si>
    <t>PER DIEM</t>
  </si>
  <si>
    <t>Inpatient</t>
  </si>
  <si>
    <t>GROSS CHARGE</t>
  </si>
  <si>
    <t>SERVICE DETAIL</t>
  </si>
  <si>
    <t>IP PSYCH R&amp;B</t>
  </si>
  <si>
    <t>Rev Code 124</t>
  </si>
  <si>
    <t>DEPRESSIVE NEUROSES</t>
  </si>
  <si>
    <t>PSYCHOSES</t>
  </si>
  <si>
    <t>AETNA</t>
  </si>
  <si>
    <t>AETNA (MEDICAID)</t>
  </si>
  <si>
    <t>AMERIHEALTH CARITAS (MEDICAID)</t>
  </si>
  <si>
    <t>ANTHEM (MEDICAID)</t>
  </si>
  <si>
    <t>ANTHEM SR ADVANTAGE (MEDICARE ADVANTAGE)</t>
  </si>
  <si>
    <t>BLUE CROSS BLUE SHEILD ANTHEM</t>
  </si>
  <si>
    <t>BLUE CROSS BLUE SHEILD FEDERAL ANTHEM</t>
  </si>
  <si>
    <t>BUCKEYE (ALLWELL) (MEDICARE ADVANTAGE)</t>
  </si>
  <si>
    <t>BUCKEYE (MEDICAID)</t>
  </si>
  <si>
    <t>BUCKEYE MARKETPLACE</t>
  </si>
  <si>
    <t>CARESOURCE (MEDICAID)</t>
  </si>
  <si>
    <t>CARESOURCE (MEDICARE ADVANTAGE)</t>
  </si>
  <si>
    <t>CARESOURCE UNITED COMMUNITY PLAN (OPTUM) (MEDICAID)</t>
  </si>
  <si>
    <t>CIGNA EVERNORTH BEHAVIORAL HEALTH</t>
  </si>
  <si>
    <t>CIGNA EVERNORTH BEHAVIORAL HEALTH (MEDICARE ADVANTAGE)</t>
  </si>
  <si>
    <t>COMMUNICARE (MEDICARE ADVANTAGE)</t>
  </si>
  <si>
    <t>HUMANA</t>
  </si>
  <si>
    <t>HUMANA (MEDICAID)</t>
  </si>
  <si>
    <t>HUMANA (MEDICARE ADVANTAGE</t>
  </si>
  <si>
    <t>IMD (MEDICAID)</t>
  </si>
  <si>
    <t>MAGELLAN</t>
  </si>
  <si>
    <t>MARTINS POINT BHCP TRICARE PRIME</t>
  </si>
  <si>
    <t>MEDICAL MUTUAL</t>
  </si>
  <si>
    <t>MEDICAL MUTUAL (MEDICARE ADVANTAGE)</t>
  </si>
  <si>
    <t>MEDICARE PART B</t>
  </si>
  <si>
    <t>MEDIGOLD (MEDICARE ADVANTAGE)</t>
  </si>
  <si>
    <t>MHNET</t>
  </si>
  <si>
    <t>MOLINA (MEDICAID)</t>
  </si>
  <si>
    <t>MOLINA (MEDICARE ADVANTAGE)</t>
  </si>
  <si>
    <t>MONTGOMERY COUNTY INDIGENT (MEDICAID)</t>
  </si>
  <si>
    <t>OHIO MEDICAID</t>
  </si>
  <si>
    <t>OHIO RISE (MEDICAID)</t>
  </si>
  <si>
    <t>OPTUM VA CCN</t>
  </si>
  <si>
    <t>PARAMOUNT</t>
  </si>
  <si>
    <t>PARAMOUNT (MEDICARE ADVANTAGE)</t>
  </si>
  <si>
    <t>QUALITY CARE PARTNERS</t>
  </si>
  <si>
    <t>TRI-COUNTY BRMHS (MEDICAID)</t>
  </si>
  <si>
    <t>TRIWEST HEALTH ALLIANCE</t>
  </si>
  <si>
    <t>UBH (OPTUM)</t>
  </si>
  <si>
    <t>UBH (OPTUM) (MEDICARE ADVANTAGE</t>
  </si>
  <si>
    <t>UMR</t>
  </si>
  <si>
    <t>UNITED COMMUNITY PLAN (OPTUM) (MEDICAID)</t>
  </si>
  <si>
    <t>VALUE OPTIONS (BEACON</t>
  </si>
  <si>
    <t xml:space="preserve">CONTRACT RATE for room and board services only.  </t>
  </si>
  <si>
    <t>MEDICAID FEE SCHEDULE RATE CALCULATED AS PER DIEM; ROOM &amp; BOARD SERVICES ONLY; All other services negotiated separately</t>
  </si>
  <si>
    <t>CONTRACT RATE, ALL SERVICES ARE BUNDLED INTO A PER DIEM RATE</t>
  </si>
  <si>
    <t>MEDICAID FEE SCHEDULE RATE CALCULATED AS PER DIEM; All services bundled into per diem rate</t>
  </si>
  <si>
    <t>CONTRACT RATE, per diem covers room and board services only.  Additional services contracted separately</t>
  </si>
  <si>
    <t>NOT COVERED by Medicare Part B. Room and board covered by Medicare Part A only.</t>
  </si>
  <si>
    <t>CONTRACT RATE, per diem covers room and board charge only.  Additional services contracted separately</t>
  </si>
  <si>
    <t>Estimated DRG amount for average 4 day stay.  Length of stay and comorbidities will adjust rate. Rate applies only to room and board services.  All other negotiated separately</t>
  </si>
  <si>
    <t>Pays 105% of Medicare DRG - Estimated amount shown for average 4 day stay.  Length of stay and comorbidities will adjust rate. Rate applies only to room and board services.  All other negotiated separately</t>
  </si>
  <si>
    <t>Estimated DRG amount for average 4 day stay.  Length of stay and comorbidities will adjust rate. Rate applies only to room and board services.  All other services negotiated separately</t>
  </si>
  <si>
    <t xml:space="preserve">Estimated DRG amount for average 4 day stay.  Length of stay and comorbidities will adjust rate. Rate covers room and board services only.  </t>
  </si>
  <si>
    <t>Estimated DRG amount for average 4 day stay.  Length of stay and comorbidities will adjust rate. All services bundled into room and board DRG rate</t>
  </si>
  <si>
    <t>NEUROSES EXCEPT DEPRESSIVE</t>
  </si>
  <si>
    <t>Rev Code 124, MS-DRG 882</t>
  </si>
  <si>
    <t>Estimated DRG amount for average 14 day stay.  Length of stay and comorbidities will adjust rate. Rate applies only to room and board services.  All other negotiated separately</t>
  </si>
  <si>
    <t>Pays 105% of Medicare DRG - Estimated amount shown for average 14 day stay.  Length of stay and comorbidities will adjust rate. Rate applies only to room and board services.  All other negotiated separately</t>
  </si>
  <si>
    <t>Estimated DRG amount for average 14 day stay.  Length of stay and comorbidities will adjust rate. Rate applies only to room and board services.  All other services negotiated separately</t>
  </si>
  <si>
    <t>Estimated DRG amount for average 14 day stay.  Length of stay and comorbidities will adjust rate.  Rate covers room and board services only</t>
  </si>
  <si>
    <t>Estimated DRG amount for average 14 day stay.  Length of stay and comorbidities will adjust rate. All services bundled into room and board DRG rate</t>
  </si>
  <si>
    <t>Rev Code 124, MS-DRG 885</t>
  </si>
  <si>
    <t>Estimated DRG amount for average 11 day stay.  Length of stay and comorbidities will adjust rate. Rate applies only to room and board services.  All other negotiated separately</t>
  </si>
  <si>
    <t>Pays 105% of Medicare DRG - Estimated amount shown for average 11 day stay.  Length of stay and comorbidities will adjust rate. Rate applies only to room and board services.  All other negotiated separately</t>
  </si>
  <si>
    <t>Estimated DRG amount for average 11 day stay.  Length of stay and comorbidities will adjust rate. Rate applies only to room and board services.  All other services negotiated separately</t>
  </si>
  <si>
    <t>Estimated DRG amount for average 11 day stay.  Length of stay and comorbidities will adjust rate.  Rate covers room and board services only</t>
  </si>
  <si>
    <t>Estimated DRG amount for average 11 day stay.  Length of stay and comorbidities will adjust rate. All services bundled into room and board DRG rate</t>
  </si>
  <si>
    <t>PSYCHIATRIC DIAG EXM W/MEDICAL SERVICES</t>
  </si>
  <si>
    <t>CPT 90792</t>
  </si>
  <si>
    <t>Billed separately from room and board services; No negotiated rate.  Pays at payor fee for service schedule</t>
  </si>
  <si>
    <t>All services bundled into Room and Board perdiem rate</t>
  </si>
  <si>
    <t>Services received as part of inpatient stay.  Not covered by Medicare Part A.  Billed and covered by Medicare Part B only</t>
  </si>
  <si>
    <t>Services received as part of inpatient stay.  Covered by standard Medicare Part B Fee Schedule</t>
  </si>
  <si>
    <t>Billed separately from room and board services; pays at payor fee for service schedule</t>
  </si>
  <si>
    <t>No negotiated rate, pays per payor fee schedule. Billed separately from room and board services</t>
  </si>
  <si>
    <t xml:space="preserve">CONTRACT RATE, ALL SERVICES ARE BUNDLED INTO A DRG ROOM and BOARD </t>
  </si>
  <si>
    <t>SUBSUQ HOSPITAL CARE 25-34 MINUTES</t>
  </si>
  <si>
    <t>CPT 99232</t>
  </si>
  <si>
    <t>DISCHARGE VISIT 31+ MINUTES</t>
  </si>
  <si>
    <t>CPT 99239</t>
  </si>
  <si>
    <t>DISCHARGE VISIT LESS THAN 30 MINUTES</t>
  </si>
  <si>
    <t>CPT 99238</t>
  </si>
  <si>
    <t>All services and/or gross charge and/or negotiated rate(s) reflected in this document are as of 1/1/2025.</t>
  </si>
  <si>
    <t>All current services provided by this hospital are listed below.  Other services may be provided by independent healthcare providers.  Such services may include but are not limited to pathology services and/or radiology services and/or physician visits and therapies.  These outside services will be billed directly by the provider.  Haven Behavioral Hospital of Dayton does not negotiate or control those charges or reimbursement rates.</t>
  </si>
  <si>
    <t>HAVEN BEHAVORIAL HOSPITAL OF DAYTON LLC</t>
  </si>
  <si>
    <t>d/b/a Haven Behavioral Hospital of Dayton</t>
  </si>
  <si>
    <t>One Elizabeth Place E3 Suite A, Dayton OH  45417</t>
  </si>
  <si>
    <t>937.234.0100</t>
  </si>
  <si>
    <t>Individual payors listed from the dropdown menu below are the individual payors that may have negotiated rates with Haven Behavioral Hospital of Dayton.  If a service is listed without a payor rate, there is no negotiated or contracted rate for that service for that payor.</t>
  </si>
  <si>
    <t xml:space="preserve">Instructions:  Please choose your insurance provider from the dropdown menu below.  </t>
  </si>
  <si>
    <t>CASE RATE</t>
  </si>
  <si>
    <t>Rev Code 124, MS-DRG 881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</si>
</sst>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color theme="1"/>
      <name val="Calibri"/>
      <family val="2"/>
      <scheme val="minor"/>
    </font>
    <font>
      <b/>
      <sz val="12"/>
      <color theme="0"/>
      <name val="Calibri"/>
      <family val="2"/>
      <scheme val="minor"/>
    </font>
    <font>
      <b/>
      <sz val="12"/>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1" fillId="0" borderId="0" xfId="0" applyFont="1"/>
    <xf numFmtId="0" fontId="0" fillId="0" borderId="0" xfId="0" applyAlignment="1">
      <alignment horizontal="center" wrapText="1"/>
    </xf>
    <xf numFmtId="0" fontId="0" fillId="0" borderId="2" xfId="0" applyFill="1" applyBorder="1" applyAlignment="1">
      <alignment horizontal="center" wrapText="1"/>
    </xf>
    <xf numFmtId="0" fontId="0" fillId="0" borderId="2" xfId="0" applyBorder="1" applyAlignment="1">
      <alignment horizontal="center" wrapText="1"/>
    </xf>
    <xf numFmtId="0" fontId="0" fillId="0" borderId="0" xfId="0" applyBorder="1" applyAlignment="1">
      <alignment horizontal="center" wrapText="1"/>
    </xf>
    <xf numFmtId="0" fontId="0" fillId="0" borderId="0" xfId="0" applyFill="1" applyAlignment="1">
      <alignment horizontal="center" wrapText="1"/>
    </xf>
    <xf numFmtId="0" fontId="1" fillId="0" borderId="0" xfId="0" applyFont="1" applyAlignment="1">
      <alignment horizontal="right"/>
    </xf>
    <xf numFmtId="0" fontId="0" fillId="0" borderId="3" xfId="0" applyBorder="1" applyAlignment="1">
      <alignment horizontal="center" wrapText="1"/>
    </xf>
    <xf numFmtId="0" fontId="2" fillId="0" borderId="2" xfId="0" applyFont="1" applyBorder="1" applyAlignment="1">
      <alignment horizontal="center" wrapText="1"/>
    </xf>
    <xf numFmtId="0" fontId="0" fillId="0" borderId="2" xfId="0" applyFont="1" applyBorder="1" applyAlignment="1">
      <alignment horizontal="center" wrapText="1"/>
    </xf>
    <xf numFmtId="0" fontId="0" fillId="0" borderId="0" xfId="0" applyFont="1" applyBorder="1" applyAlignment="1">
      <alignment horizontal="center" wrapText="1"/>
    </xf>
    <xf numFmtId="0" fontId="1" fillId="0" borderId="0" xfId="0" applyFont="1" applyFill="1" applyBorder="1" applyAlignment="1">
      <alignment horizontal="center" wrapText="1"/>
    </xf>
    <xf numFmtId="0" fontId="0" fillId="0" borderId="3" xfId="0" applyFill="1" applyBorder="1" applyAlignment="1">
      <alignment horizontal="center" wrapText="1"/>
    </xf>
    <xf numFmtId="0" fontId="2" fillId="0" borderId="3" xfId="0" applyFont="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4" fillId="0" borderId="0" xfId="0" applyFont="1"/>
    <xf numFmtId="0" fontId="0" fillId="0" borderId="0" xfId="0" applyFont="1" applyAlignment="1">
      <alignment vertical="center"/>
    </xf>
    <xf numFmtId="0" fontId="0" fillId="0" borderId="0" xfId="0" applyFont="1"/>
    <xf numFmtId="0" fontId="0" fillId="0" borderId="0" xfId="0" applyFill="1"/>
    <xf numFmtId="0" fontId="0" fillId="2" borderId="1" xfId="0" applyFont="1" applyFill="1" applyBorder="1" applyAlignment="1" applyProtection="1">
      <alignment horizontal="center"/>
      <protection locked="0"/>
    </xf>
    <xf numFmtId="0" fontId="0" fillId="2" borderId="0" xfId="0" applyFont="1" applyFill="1" applyBorder="1" applyAlignment="1" applyProtection="1">
      <alignment horizontal="center"/>
      <protection locked="0"/>
    </xf>
    <xf numFmtId="0" fontId="3" fillId="4" borderId="0" xfId="0" applyFont="1" applyFill="1" applyAlignment="1">
      <alignment horizontal="center"/>
    </xf>
    <xf numFmtId="0" fontId="0" fillId="0" borderId="0" xfId="0" applyFont="1" applyAlignment="1">
      <alignment horizontal="left" vertical="center" wrapText="1"/>
    </xf>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114300</xdr:colOff>
      <xdr:row>10</xdr:row>
      <xdr:rowOff>28574</xdr:rowOff>
    </xdr:from>
    <xdr:to>
      <xdr:col>5</xdr:col>
      <xdr:colOff>1419225</xdr:colOff>
      <xdr:row>10</xdr:row>
      <xdr:rowOff>152400</xdr:rowOff>
    </xdr:to>
    <xdr:sp macro="" textlink="">
      <xdr:nvSpPr>
        <xdr:cNvPr id="2" name="Arrow: Left 1">
          <a:extLst>
            <a:ext uri="{FF2B5EF4-FFF2-40B4-BE49-F238E27FC236}">
              <a16:creationId xmlns:a16="http://schemas.microsoft.com/office/drawing/2014/main" id="{A683155B-D002-41FD-AFAB-70C005673D80}"/>
            </a:ext>
          </a:extLst>
        </xdr:cNvPr>
        <xdr:cNvSpPr/>
      </xdr:nvSpPr>
      <xdr:spPr>
        <a:xfrm>
          <a:off x="7277100" y="600074"/>
          <a:ext cx="1304925" cy="12382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5AAF-4E1C-492D-9DCB-39557B9F7171}">
  <sheetPr codeName="Sheet1"/>
  <dimension ref="A1:L22"/>
  <sheetViews>
    <sheetView tabSelected="1" workbookViewId="0">
      <pane ySplit="13" topLeftCell="A14" activePane="bottomLeft" state="frozen"/>
      <selection pane="bottomLeft" activeCell="C11" sqref="C11:E11"/>
    </sheetView>
  </sheetViews>
  <sheetFormatPr defaultRowHeight="15" x14ac:dyDescent="0.25"/>
  <cols>
    <col min="1" max="1" width="16.5703125" customWidth="1"/>
    <col min="2" max="2" width="29.5703125" customWidth="1"/>
    <col min="3" max="3" width="11.140625" customWidth="1"/>
    <col min="4" max="4" width="13.140625" customWidth="1"/>
    <col min="5" max="5" width="37" customWidth="1"/>
    <col min="6" max="7" width="21.85546875" customWidth="1"/>
    <col min="9" max="9" width="11.7109375" customWidth="1"/>
    <col min="10" max="10" width="21.42578125" customWidth="1"/>
    <col min="11" max="11" width="22" customWidth="1"/>
    <col min="12" max="12" width="22.5703125" customWidth="1"/>
  </cols>
  <sheetData>
    <row r="1" spans="1:12" s="1" customFormat="1" x14ac:dyDescent="0.25">
      <c r="A1" s="19" t="s">
        <v>105</v>
      </c>
      <c r="B1" s="20"/>
      <c r="C1" s="20"/>
      <c r="D1" s="20"/>
      <c r="E1" s="20"/>
      <c r="F1" s="20"/>
      <c r="G1" s="20"/>
      <c r="H1" s="20"/>
      <c r="I1" s="20"/>
      <c r="J1" s="20"/>
      <c r="K1" s="20"/>
      <c r="L1" s="20"/>
    </row>
    <row r="2" spans="1:12" s="1" customFormat="1" ht="45.75" customHeight="1" x14ac:dyDescent="0.25">
      <c r="A2" s="25" t="s">
        <v>106</v>
      </c>
      <c r="B2" s="25"/>
      <c r="C2" s="25"/>
      <c r="D2" s="25"/>
      <c r="E2" s="25"/>
      <c r="F2" s="25"/>
      <c r="G2" s="25"/>
      <c r="H2" s="25"/>
      <c r="I2" s="25"/>
      <c r="J2" s="25"/>
      <c r="K2" s="25"/>
      <c r="L2" s="25"/>
    </row>
    <row r="3" spans="1:12" s="1" customFormat="1" ht="36.75" customHeight="1" x14ac:dyDescent="0.25">
      <c r="A3" s="26" t="s">
        <v>111</v>
      </c>
      <c r="B3" s="26"/>
      <c r="C3" s="26"/>
      <c r="D3" s="26"/>
      <c r="E3" s="26"/>
      <c r="F3" s="26"/>
      <c r="G3" s="26"/>
      <c r="H3" s="26"/>
      <c r="I3" s="26"/>
      <c r="J3" s="26"/>
      <c r="K3" s="26"/>
      <c r="L3" s="26"/>
    </row>
    <row r="4" spans="1:12" ht="15.75" x14ac:dyDescent="0.25">
      <c r="A4" s="18" t="s">
        <v>112</v>
      </c>
    </row>
    <row r="5" spans="1:12" x14ac:dyDescent="0.25">
      <c r="A5" s="1"/>
    </row>
    <row r="6" spans="1:12" ht="15.75" x14ac:dyDescent="0.25">
      <c r="A6" s="24" t="s">
        <v>107</v>
      </c>
      <c r="B6" s="24"/>
      <c r="C6" s="24"/>
      <c r="D6" s="24"/>
      <c r="E6" s="24"/>
      <c r="F6" s="24"/>
      <c r="G6" s="24"/>
      <c r="H6" s="24"/>
      <c r="I6" s="24"/>
      <c r="J6" s="24"/>
      <c r="K6" s="24"/>
      <c r="L6" s="24"/>
    </row>
    <row r="7" spans="1:12" ht="15.75" x14ac:dyDescent="0.25">
      <c r="A7" s="24" t="s">
        <v>108</v>
      </c>
      <c r="B7" s="24"/>
      <c r="C7" s="24"/>
      <c r="D7" s="24"/>
      <c r="E7" s="24"/>
      <c r="F7" s="24"/>
      <c r="G7" s="24"/>
      <c r="H7" s="24"/>
      <c r="I7" s="24"/>
      <c r="J7" s="24"/>
      <c r="K7" s="24"/>
      <c r="L7" s="24"/>
    </row>
    <row r="8" spans="1:12" ht="15.75" x14ac:dyDescent="0.25">
      <c r="A8" s="24" t="s">
        <v>109</v>
      </c>
      <c r="B8" s="24"/>
      <c r="C8" s="24"/>
      <c r="D8" s="24"/>
      <c r="E8" s="24"/>
      <c r="F8" s="24"/>
      <c r="G8" s="24"/>
      <c r="H8" s="24"/>
      <c r="I8" s="24"/>
      <c r="J8" s="24"/>
      <c r="K8" s="24"/>
      <c r="L8" s="24"/>
    </row>
    <row r="9" spans="1:12" ht="15.75" x14ac:dyDescent="0.25">
      <c r="A9" s="24" t="s">
        <v>110</v>
      </c>
      <c r="B9" s="24"/>
      <c r="C9" s="24"/>
      <c r="D9" s="24"/>
      <c r="E9" s="24"/>
      <c r="F9" s="24"/>
      <c r="G9" s="24"/>
      <c r="H9" s="24"/>
      <c r="I9" s="24"/>
      <c r="J9" s="24"/>
      <c r="K9" s="24"/>
      <c r="L9" s="24"/>
    </row>
    <row r="11" spans="1:12" x14ac:dyDescent="0.25">
      <c r="A11" s="1"/>
      <c r="B11" s="7" t="s">
        <v>0</v>
      </c>
      <c r="C11" s="22" t="s">
        <v>22</v>
      </c>
      <c r="D11" s="23"/>
      <c r="E11" s="23"/>
      <c r="G11" s="1" t="s">
        <v>1</v>
      </c>
    </row>
    <row r="12" spans="1:12" ht="15.75" thickBot="1" x14ac:dyDescent="0.3"/>
    <row r="13" spans="1:12" s="2" customFormat="1" ht="30.75" thickBot="1" x14ac:dyDescent="0.3">
      <c r="A13" s="15" t="s">
        <v>2</v>
      </c>
      <c r="B13" s="16" t="s">
        <v>17</v>
      </c>
      <c r="C13" s="16" t="s">
        <v>7</v>
      </c>
      <c r="D13" s="16" t="s">
        <v>8</v>
      </c>
      <c r="E13" s="16" t="s">
        <v>3</v>
      </c>
      <c r="F13" s="16" t="s">
        <v>4</v>
      </c>
      <c r="G13" s="17" t="s">
        <v>9</v>
      </c>
      <c r="H13" s="12"/>
      <c r="I13" s="15" t="s">
        <v>16</v>
      </c>
      <c r="J13" s="16" t="s">
        <v>10</v>
      </c>
      <c r="K13" s="16" t="s">
        <v>11</v>
      </c>
      <c r="L13" s="17" t="s">
        <v>12</v>
      </c>
    </row>
    <row r="14" spans="1:12" s="6" customFormat="1" ht="54" customHeight="1" x14ac:dyDescent="0.25">
      <c r="A14" s="13" t="s">
        <v>18</v>
      </c>
      <c r="B14" s="13"/>
      <c r="C14" s="13" t="s">
        <v>15</v>
      </c>
      <c r="D14" s="13" t="s">
        <v>19</v>
      </c>
      <c r="E14" s="14" t="str">
        <f>IFERROR(VLOOKUP($C$11,'IP R&amp;B'!$A$1:$G$31,2,FALSE),"No Contracted/Negotiated Rate")</f>
        <v xml:space="preserve">CONTRACT RATE for room and board services only.  </v>
      </c>
      <c r="F14" s="8" t="str">
        <f>IFERROR(VLOOKUP($C$11,'IP R&amp;B'!$A$1:$G$31,3,FALSE),"No Contracted/Negotiated Rate")</f>
        <v>per diem</v>
      </c>
      <c r="G14" s="8">
        <f>IFERROR(VLOOKUP($C$11,'IP R&amp;B'!$A$1:$G$31,4,FALSE),"No Contracted/Negotiated Rate")</f>
        <v>1020</v>
      </c>
      <c r="H14" s="5"/>
      <c r="I14" s="8">
        <v>1837</v>
      </c>
      <c r="J14" s="8">
        <f>IFERROR(VLOOKUP($C$11,'IP R&amp;B'!$A$1:$G$31,5,FALSE),"No Contracted/Negotiated Rate")</f>
        <v>993.28</v>
      </c>
      <c r="K14" s="8">
        <f>IFERROR(VLOOKUP($C$11,'IP R&amp;B'!$A$1:$G$31,6,FALSE),"No Contracted/Negotiated Rate")</f>
        <v>1400</v>
      </c>
      <c r="L14" s="8">
        <f>IFERROR(VLOOKUP($C$11,'IP R&amp;B'!$A$1:$G$31,7,FALSE),"No Contracted/Negotiated Rate")</f>
        <v>765</v>
      </c>
    </row>
    <row r="15" spans="1:12" s="2" customFormat="1" ht="62.25" customHeight="1" x14ac:dyDescent="0.25">
      <c r="A15" s="3" t="s">
        <v>18</v>
      </c>
      <c r="B15" s="4" t="s">
        <v>20</v>
      </c>
      <c r="C15" s="4" t="s">
        <v>15</v>
      </c>
      <c r="D15" s="13" t="s">
        <v>114</v>
      </c>
      <c r="E15" s="9" t="str">
        <f>IFERROR(VLOOKUP($C$11,'IP R&amp;B 1'!$A$1:$G$14,2,FALSE),"No Contracted/Negotiated Rate")</f>
        <v>No Contracted/Negotiated Rate</v>
      </c>
      <c r="F15" s="4" t="str">
        <f>IFERROR(VLOOKUP($C$11,'IP R&amp;B 1'!$A$1:$G$14,3,FALSE),"No Contracted/Negotiated Rate")</f>
        <v>No Contracted/Negotiated Rate</v>
      </c>
      <c r="G15" s="4" t="str">
        <f>IFERROR(VLOOKUP($C$11,'IP R&amp;B 1'!$A$1:$G$14,4,FALSE),"No Contracted/Negotiated Rate")</f>
        <v>No Contracted/Negotiated Rate</v>
      </c>
      <c r="H15" s="5"/>
      <c r="I15" s="4">
        <v>2152</v>
      </c>
      <c r="J15" s="4" t="str">
        <f>IFERROR(VLOOKUP($C$11,'IP R&amp;B 1'!$A$1:$G$14,5,FALSE),"No Contracted/Negotiated Rate")</f>
        <v>No Contracted/Negotiated Rate</v>
      </c>
      <c r="K15" s="4" t="str">
        <f>IFERROR(VLOOKUP($C$11,'IP R&amp;B 1'!$A$1:$G$14,6,FALSE),"No Contracted/Negotiated Rate")</f>
        <v>No Contracted/Negotiated Rate</v>
      </c>
      <c r="L15" s="4" t="str">
        <f>IFERROR(VLOOKUP($C$11,'IP R&amp;B 1'!$A$1:$G$14,7,FALSE),"No Contracted/Negotiated Rate")</f>
        <v>No Contracted/Negotiated Rate</v>
      </c>
    </row>
    <row r="16" spans="1:12" s="2" customFormat="1" ht="71.25" customHeight="1" x14ac:dyDescent="0.25">
      <c r="A16" s="3" t="s">
        <v>18</v>
      </c>
      <c r="B16" s="4" t="s">
        <v>77</v>
      </c>
      <c r="C16" s="4" t="s">
        <v>15</v>
      </c>
      <c r="D16" s="4" t="s">
        <v>78</v>
      </c>
      <c r="E16" s="9" t="str">
        <f>IFERROR(VLOOKUP($C$11,'IP R&amp;B 2'!$A$1:$G$14,2,FALSE),"No Contracted/Negotiated Rate")</f>
        <v>No Contracted/Negotiated Rate</v>
      </c>
      <c r="F16" s="4" t="str">
        <f>IFERROR(VLOOKUP($C$11,'IP R&amp;B 2'!$A$1:$G$14,3,FALSE),"No Contracted/Negotiated Rate")</f>
        <v>No Contracted/Negotiated Rate</v>
      </c>
      <c r="G16" s="4" t="str">
        <f>IFERROR(VLOOKUP($C$11,'IP R&amp;B 2'!$A$1:$G$14,4,FALSE),"No Contracted/Negotiated Rate")</f>
        <v>No Contracted/Negotiated Rate</v>
      </c>
      <c r="H16" s="5"/>
      <c r="I16" s="4">
        <v>2152</v>
      </c>
      <c r="J16" s="4" t="str">
        <f>IFERROR(VLOOKUP($C$11,'IP R&amp;B 2'!$A$1:$G$14,5,FALSE),"No Contracted/Negotiated Rate")</f>
        <v>No Contracted/Negotiated Rate</v>
      </c>
      <c r="K16" s="4" t="str">
        <f>IFERROR(VLOOKUP($C$11,'IP R&amp;B 2'!$A$1:$G$14,6,FALSE),"No Contracted/Negotiated Rate")</f>
        <v>No Contracted/Negotiated Rate</v>
      </c>
      <c r="L16" s="4" t="str">
        <f>IFERROR(VLOOKUP($C$11,'IP R&amp;B 2'!$A$1:$G$14,7,FALSE),"No Contracted/Negotiated Rate")</f>
        <v>No Contracted/Negotiated Rate</v>
      </c>
    </row>
    <row r="17" spans="1:12" s="2" customFormat="1" ht="69.75" customHeight="1" x14ac:dyDescent="0.25">
      <c r="A17" s="3" t="s">
        <v>18</v>
      </c>
      <c r="B17" s="4" t="s">
        <v>21</v>
      </c>
      <c r="C17" s="4" t="s">
        <v>15</v>
      </c>
      <c r="D17" s="4" t="s">
        <v>84</v>
      </c>
      <c r="E17" s="9" t="str">
        <f>IFERROR(VLOOKUP($C$11,'IP R&amp;B 3'!$A$1:$G$14,2,FALSE),"No Contracted/Negotiated Rate")</f>
        <v>No Contracted/Negotiated Rate</v>
      </c>
      <c r="F17" s="4" t="str">
        <f>IFERROR(VLOOKUP($C$11,'IP R&amp;B 3'!$A$1:$G$14,3,FALSE),"No Contracted/Negotiated Rate")</f>
        <v>No Contracted/Negotiated Rate</v>
      </c>
      <c r="G17" s="4" t="str">
        <f>IFERROR(VLOOKUP($C$11,'IP R&amp;B 3'!$A$1:$G$14,4,FALSE),"No Contracted/Negotiated Rate")</f>
        <v>No Contracted/Negotiated Rate</v>
      </c>
      <c r="H17" s="5"/>
      <c r="I17" s="4">
        <v>2152</v>
      </c>
      <c r="J17" s="4" t="str">
        <f>IFERROR(VLOOKUP($C$11,'IP R&amp;B 3'!$A$1:$G$14,5,FALSE),"No Contracted/Negotiated Rate")</f>
        <v>No Contracted/Negotiated Rate</v>
      </c>
      <c r="K17" s="4" t="str">
        <f>IFERROR(VLOOKUP($C$11,'IP R&amp;B 3'!$A$1:$G$14,6,FALSE),"No Contracted/Negotiated Rate")</f>
        <v>No Contracted/Negotiated Rate</v>
      </c>
      <c r="L17" s="4" t="str">
        <f>IFERROR(VLOOKUP($C$11,'IP R&amp;B 3'!$A$1:$G$14,7,FALSE),"No Contracted/Negotiated Rate")</f>
        <v>No Contracted/Negotiated Rate</v>
      </c>
    </row>
    <row r="18" spans="1:12" s="2" customFormat="1" ht="60" x14ac:dyDescent="0.25">
      <c r="A18" s="2" t="s">
        <v>90</v>
      </c>
      <c r="B18" s="4"/>
      <c r="C18" s="4" t="s">
        <v>15</v>
      </c>
      <c r="D18" s="4" t="s">
        <v>91</v>
      </c>
      <c r="E18" s="9" t="str">
        <f>IFERROR(VLOOKUP($C$11,'DIAG EXAM'!$A$1:$G$45,2,FALSE),"No Contracted/Negotiated Rate")</f>
        <v>Billed separately from room and board services; No negotiated rate.  Pays at payor fee for service schedule</v>
      </c>
      <c r="F18" s="4">
        <f>IFERROR(VLOOKUP($C$11,'DIAG EXAM'!$A$1:$G$45,3,FALSE),"No Contracted/Negotiated Rate")</f>
        <v>0</v>
      </c>
      <c r="G18" s="4">
        <f>IFERROR(VLOOKUP($C$11,'DIAG EXAM'!$A$1:$G$45,4,FALSE),"No Contracted/Negotiated Rate")</f>
        <v>0</v>
      </c>
      <c r="H18" s="5"/>
      <c r="I18" s="4">
        <v>260</v>
      </c>
      <c r="J18" s="4">
        <f>IFERROR(VLOOKUP($C$11,'DIAG EXAM'!$A$1:$G$45,5,FALSE),"No Contracted/Negotiated Rate")</f>
        <v>0</v>
      </c>
      <c r="K18" s="4">
        <f>IFERROR(VLOOKUP($C$11,'DIAG EXAM'!$A$1:$G$45,6,FALSE),"No Contracted/Negotiated Rate")</f>
        <v>0</v>
      </c>
      <c r="L18" s="4">
        <f>IFERROR(VLOOKUP($C$11,'DIAG EXAM'!$A$1:$G$45,7,FALSE),"No Contracted/Negotiated Rate")</f>
        <v>0</v>
      </c>
    </row>
    <row r="19" spans="1:12" s="2" customFormat="1" ht="45" x14ac:dyDescent="0.25">
      <c r="A19" s="3" t="s">
        <v>99</v>
      </c>
      <c r="B19" s="4"/>
      <c r="C19" s="4" t="s">
        <v>15</v>
      </c>
      <c r="D19" s="4" t="s">
        <v>100</v>
      </c>
      <c r="E19" s="9" t="str">
        <f>IFERROR(VLOOKUP($C$11,'SUBS HOSP'!$A$1:$G$45,2,FALSE),"No Contracted/Negotiated Rate")</f>
        <v>Billed separately from room and board services; No negotiated rate.  Pays at payor fee for service schedule</v>
      </c>
      <c r="F19" s="4">
        <f>IFERROR(VLOOKUP($C$11,'SUBS HOSP'!$A$1:$G$45,3,FALSE),"No Contracted/Negotiated Rate")</f>
        <v>0</v>
      </c>
      <c r="G19" s="4">
        <f>IFERROR(VLOOKUP($C$11,'SUBS HOSP'!$A$1:$G$45,4,FALSE),"No Contracted/Negotiated Rate")</f>
        <v>0</v>
      </c>
      <c r="H19" s="5"/>
      <c r="I19" s="4">
        <v>260</v>
      </c>
      <c r="J19" s="4">
        <f>IFERROR(VLOOKUP($C$11,'SUBS HOSP'!$A$1:$G$45,5,FALSE),"No Contracted/Negotiated Rate")</f>
        <v>0</v>
      </c>
      <c r="K19" s="4">
        <f>IFERROR(VLOOKUP($C$11,'SUBS HOSP'!$A$1:$G$45,6,FALSE),"No Contracted/Negotiated Rate")</f>
        <v>0</v>
      </c>
      <c r="L19" s="4">
        <f>IFERROR(VLOOKUP($C$11,'SUBS HOSP'!$A$1:$G$45,7,FALSE),"No Contracted/Negotiated Rate")</f>
        <v>0</v>
      </c>
    </row>
    <row r="20" spans="1:12" s="2" customFormat="1" ht="45.75" customHeight="1" x14ac:dyDescent="0.25">
      <c r="A20" s="3" t="s">
        <v>101</v>
      </c>
      <c r="B20" s="4"/>
      <c r="C20" s="4" t="s">
        <v>15</v>
      </c>
      <c r="D20" s="4" t="s">
        <v>102</v>
      </c>
      <c r="E20" s="9" t="str">
        <f>IFERROR(VLOOKUP($C$11,'DIS 31'!$A$1:$G$45,2,FALSE),"No Contracted/Negotiated Rate")</f>
        <v>Billed separately from room and board services; No negotiated rate.  Pays at payor fee for service schedule</v>
      </c>
      <c r="F20" s="10">
        <f>IFERROR(VLOOKUP($C$11,'DIS 31'!$A$1:$G$45,3,FALSE),"No Contracted/Negotiated Rate")</f>
        <v>0</v>
      </c>
      <c r="G20" s="10">
        <f>IFERROR(VLOOKUP($C$11,'DIS 31'!$A$1:$G$45,4,FALSE),"No Contracted/Negotiated Rate")</f>
        <v>0</v>
      </c>
      <c r="H20" s="11"/>
      <c r="I20" s="10">
        <v>267</v>
      </c>
      <c r="J20" s="10">
        <f>IFERROR(VLOOKUP($C$11,'DIS 31'!$A$1:$G$45,5,FALSE),"No Contracted/Negotiated Rate")</f>
        <v>0</v>
      </c>
      <c r="K20" s="10">
        <f>IFERROR(VLOOKUP($C$11,'DIS 31'!$A$1:$G$45,6,FALSE),"No Contracted/Negotiated Rate")</f>
        <v>0</v>
      </c>
      <c r="L20" s="10">
        <f>IFERROR(VLOOKUP($C$11,'DIS 31'!$A$1:$G$45,7,FALSE),"No Contracted/Negotiated Rate")</f>
        <v>0</v>
      </c>
    </row>
    <row r="21" spans="1:12" s="2" customFormat="1" ht="45" x14ac:dyDescent="0.25">
      <c r="A21" s="3" t="s">
        <v>103</v>
      </c>
      <c r="B21" s="4"/>
      <c r="C21" s="4" t="s">
        <v>15</v>
      </c>
      <c r="D21" s="4" t="s">
        <v>104</v>
      </c>
      <c r="E21" s="9" t="str">
        <f>IFERROR(VLOOKUP($C$11,'DIS LT 30'!$A$1:$G$45,2,FALSE),"No Contracted/Negotiated Rate")</f>
        <v>Billed separately from room and board services; No negotiated rate.  Pays at payor fee for service schedule</v>
      </c>
      <c r="F21" s="10">
        <f>IFERROR(VLOOKUP($C$11,'DIS LT 30'!$A$1:$G$45,3,FALSE),"No Contracted/Negotiated Rate")</f>
        <v>0</v>
      </c>
      <c r="G21" s="10">
        <f>IFERROR(VLOOKUP($C$11,'DIS LT 30'!$A$1:$G$45,4,FALSE),"No Contracted/Negotiated Rate")</f>
        <v>0</v>
      </c>
      <c r="H21" s="11"/>
      <c r="I21" s="10">
        <v>140</v>
      </c>
      <c r="J21" s="10">
        <f>IFERROR(VLOOKUP($C$11,'DIS LT 30'!$A$1:$G$45,5,FALSE),"No Contracted/Negotiated Rate")</f>
        <v>0</v>
      </c>
      <c r="K21" s="10">
        <f>IFERROR(VLOOKUP($C$11,'DIS LT 30'!$A$1:$G$45,6,FALSE),"No Contracted/Negotiated Rate")</f>
        <v>0</v>
      </c>
      <c r="L21" s="10">
        <f>IFERROR(VLOOKUP($C$11,'DIS LT 30'!$A$1:$G$45,7,FALSE),"No Contracted/Negotiated Rate")</f>
        <v>0</v>
      </c>
    </row>
    <row r="22" spans="1:12" x14ac:dyDescent="0.25">
      <c r="H22" s="21"/>
      <c r="I22" s="21"/>
    </row>
  </sheetData>
  <sheetProtection algorithmName="SHA-512" hashValue="MrAorwCxmqoG0dGpXVfb1BG5VFj90X1Mq9Y5WFc9LZvGPKKzrq97mQyYp/MoQzIExD5j1vjWRZYCRlVN28uLfQ==" saltValue="qiUnCPmZG7HWPn1CqARjog==" spinCount="100000" sheet="1" objects="1" scenarios="1"/>
  <mergeCells count="7">
    <mergeCell ref="C11:E11"/>
    <mergeCell ref="A6:L6"/>
    <mergeCell ref="A2:L2"/>
    <mergeCell ref="A3:L3"/>
    <mergeCell ref="A7:L7"/>
    <mergeCell ref="A9:L9"/>
    <mergeCell ref="A8:L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10AC97-2F43-4BF4-9C00-FBFF26863418}">
          <x14:formula1>
            <xm:f>Payers!$A$1:$A$45</xm:f>
          </x14:formula1>
          <xm:sqref>C11:E11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25AA-BFBC-4A68-B08B-FCEC0EA9823D}">
  <dimension ref="A1:B45"/>
  <sheetViews>
    <sheetView topLeftCell="A4" workbookViewId="0">
      <selection activeCell="Q21" sqref="Q21"/>
    </sheetView>
  </sheetViews>
  <sheetFormatPr defaultRowHeight="15" x14ac:dyDescent="0.25"/>
  <sheetData>
    <row r="1" spans="1:2" x14ac:dyDescent="0.25">
      <c r="A1" t="s">
        <v>22</v>
      </c>
      <c r="B1" t="s">
        <v>92</v>
      </c>
    </row>
    <row r="2" spans="1:2" x14ac:dyDescent="0.25">
      <c r="A2" t="s">
        <v>23</v>
      </c>
      <c r="B2" t="s">
        <v>92</v>
      </c>
    </row>
    <row r="3" spans="1:2" x14ac:dyDescent="0.25">
      <c r="A3" t="s">
        <v>6</v>
      </c>
      <c r="B3" t="s">
        <v>92</v>
      </c>
    </row>
    <row r="4" spans="1:2" x14ac:dyDescent="0.25">
      <c r="A4" t="s">
        <v>24</v>
      </c>
      <c r="B4" t="s">
        <v>92</v>
      </c>
    </row>
    <row r="5" spans="1:2" x14ac:dyDescent="0.25">
      <c r="A5" t="s">
        <v>25</v>
      </c>
      <c r="B5" t="s">
        <v>92</v>
      </c>
    </row>
    <row r="6" spans="1:2" x14ac:dyDescent="0.25">
      <c r="A6" t="s">
        <v>26</v>
      </c>
      <c r="B6" t="s">
        <v>92</v>
      </c>
    </row>
    <row r="7" spans="1:2" x14ac:dyDescent="0.25">
      <c r="A7" t="s">
        <v>27</v>
      </c>
      <c r="B7" t="s">
        <v>67</v>
      </c>
    </row>
    <row r="8" spans="1:2" x14ac:dyDescent="0.25">
      <c r="A8" t="s">
        <v>28</v>
      </c>
      <c r="B8" t="s">
        <v>92</v>
      </c>
    </row>
    <row r="9" spans="1:2" x14ac:dyDescent="0.25">
      <c r="A9" t="s">
        <v>29</v>
      </c>
      <c r="B9" t="s">
        <v>92</v>
      </c>
    </row>
    <row r="10" spans="1:2" x14ac:dyDescent="0.25">
      <c r="A10" t="s">
        <v>30</v>
      </c>
      <c r="B10" t="s">
        <v>92</v>
      </c>
    </row>
    <row r="11" spans="1:2" x14ac:dyDescent="0.25">
      <c r="A11" t="s">
        <v>31</v>
      </c>
      <c r="B11" t="s">
        <v>92</v>
      </c>
    </row>
    <row r="12" spans="1:2" x14ac:dyDescent="0.25">
      <c r="A12" t="s">
        <v>32</v>
      </c>
      <c r="B12" t="s">
        <v>92</v>
      </c>
    </row>
    <row r="13" spans="1:2" x14ac:dyDescent="0.25">
      <c r="A13" t="s">
        <v>33</v>
      </c>
      <c r="B13" t="s">
        <v>92</v>
      </c>
    </row>
    <row r="14" spans="1:2" x14ac:dyDescent="0.25">
      <c r="A14" t="s">
        <v>34</v>
      </c>
      <c r="B14" t="s">
        <v>92</v>
      </c>
    </row>
    <row r="15" spans="1:2" x14ac:dyDescent="0.25">
      <c r="A15" t="s">
        <v>35</v>
      </c>
      <c r="B15" t="s">
        <v>92</v>
      </c>
    </row>
    <row r="16" spans="1:2" x14ac:dyDescent="0.25">
      <c r="A16" t="s">
        <v>36</v>
      </c>
      <c r="B16" t="s">
        <v>92</v>
      </c>
    </row>
    <row r="17" spans="1:2" x14ac:dyDescent="0.25">
      <c r="A17" t="s">
        <v>37</v>
      </c>
      <c r="B17" t="s">
        <v>92</v>
      </c>
    </row>
    <row r="18" spans="1:2" x14ac:dyDescent="0.25">
      <c r="A18" t="s">
        <v>38</v>
      </c>
      <c r="B18" t="s">
        <v>67</v>
      </c>
    </row>
    <row r="19" spans="1:2" x14ac:dyDescent="0.25">
      <c r="A19" t="s">
        <v>39</v>
      </c>
      <c r="B19" t="s">
        <v>92</v>
      </c>
    </row>
    <row r="20" spans="1:2" x14ac:dyDescent="0.25">
      <c r="A20" t="s">
        <v>40</v>
      </c>
      <c r="B20" t="s">
        <v>92</v>
      </c>
    </row>
    <row r="21" spans="1:2" x14ac:dyDescent="0.25">
      <c r="A21" t="s">
        <v>41</v>
      </c>
      <c r="B21" t="s">
        <v>93</v>
      </c>
    </row>
    <row r="22" spans="1:2" x14ac:dyDescent="0.25">
      <c r="A22" t="s">
        <v>42</v>
      </c>
      <c r="B22" t="s">
        <v>67</v>
      </c>
    </row>
    <row r="23" spans="1:2" x14ac:dyDescent="0.25">
      <c r="A23" t="s">
        <v>43</v>
      </c>
      <c r="B23" t="s">
        <v>92</v>
      </c>
    </row>
    <row r="24" spans="1:2" x14ac:dyDescent="0.25">
      <c r="A24" t="s">
        <v>44</v>
      </c>
      <c r="B24" t="s">
        <v>92</v>
      </c>
    </row>
    <row r="25" spans="1:2" x14ac:dyDescent="0.25">
      <c r="A25" t="s">
        <v>45</v>
      </c>
      <c r="B25" t="s">
        <v>92</v>
      </c>
    </row>
    <row r="26" spans="1:2" x14ac:dyDescent="0.25">
      <c r="A26" t="s">
        <v>5</v>
      </c>
      <c r="B26" t="s">
        <v>94</v>
      </c>
    </row>
    <row r="27" spans="1:2" x14ac:dyDescent="0.25">
      <c r="A27" t="s">
        <v>46</v>
      </c>
      <c r="B27" t="s">
        <v>95</v>
      </c>
    </row>
    <row r="28" spans="1:2" x14ac:dyDescent="0.25">
      <c r="A28" t="s">
        <v>47</v>
      </c>
      <c r="B28" t="s">
        <v>92</v>
      </c>
    </row>
    <row r="29" spans="1:2" x14ac:dyDescent="0.25">
      <c r="A29" t="s">
        <v>48</v>
      </c>
      <c r="B29" t="s">
        <v>67</v>
      </c>
    </row>
    <row r="30" spans="1:2" x14ac:dyDescent="0.25">
      <c r="A30" t="s">
        <v>49</v>
      </c>
      <c r="B30" t="s">
        <v>96</v>
      </c>
    </row>
    <row r="31" spans="1:2" x14ac:dyDescent="0.25">
      <c r="A31" t="s">
        <v>50</v>
      </c>
      <c r="B31" t="s">
        <v>92</v>
      </c>
    </row>
    <row r="32" spans="1:2" x14ac:dyDescent="0.25">
      <c r="A32" t="s">
        <v>51</v>
      </c>
      <c r="B32" t="s">
        <v>67</v>
      </c>
    </row>
    <row r="33" spans="1:2" x14ac:dyDescent="0.25">
      <c r="A33" t="s">
        <v>52</v>
      </c>
      <c r="B33" t="s">
        <v>97</v>
      </c>
    </row>
    <row r="34" spans="1:2" x14ac:dyDescent="0.25">
      <c r="A34" t="s">
        <v>53</v>
      </c>
      <c r="B34" t="s">
        <v>97</v>
      </c>
    </row>
    <row r="35" spans="1:2" x14ac:dyDescent="0.25">
      <c r="A35" t="s">
        <v>54</v>
      </c>
      <c r="B35" t="s">
        <v>97</v>
      </c>
    </row>
    <row r="36" spans="1:2" x14ac:dyDescent="0.25">
      <c r="A36" t="s">
        <v>55</v>
      </c>
      <c r="B36" t="s">
        <v>67</v>
      </c>
    </row>
    <row r="37" spans="1:2" x14ac:dyDescent="0.25">
      <c r="A37" t="s">
        <v>56</v>
      </c>
      <c r="B37" t="s">
        <v>98</v>
      </c>
    </row>
    <row r="38" spans="1:2" x14ac:dyDescent="0.25">
      <c r="A38" t="s">
        <v>57</v>
      </c>
      <c r="B38" t="s">
        <v>97</v>
      </c>
    </row>
    <row r="39" spans="1:2" x14ac:dyDescent="0.25">
      <c r="A39" t="s">
        <v>58</v>
      </c>
      <c r="B39" t="s">
        <v>67</v>
      </c>
    </row>
    <row r="40" spans="1:2" x14ac:dyDescent="0.25">
      <c r="A40" t="s">
        <v>59</v>
      </c>
      <c r="B40" t="s">
        <v>97</v>
      </c>
    </row>
    <row r="41" spans="1:2" x14ac:dyDescent="0.25">
      <c r="A41" t="s">
        <v>60</v>
      </c>
      <c r="B41" t="s">
        <v>97</v>
      </c>
    </row>
    <row r="42" spans="1:2" x14ac:dyDescent="0.25">
      <c r="A42" t="s">
        <v>61</v>
      </c>
      <c r="B42" t="s">
        <v>97</v>
      </c>
    </row>
    <row r="43" spans="1:2" x14ac:dyDescent="0.25">
      <c r="A43" t="s">
        <v>62</v>
      </c>
      <c r="B43" t="s">
        <v>97</v>
      </c>
    </row>
    <row r="44" spans="1:2" x14ac:dyDescent="0.25">
      <c r="A44" t="s">
        <v>63</v>
      </c>
      <c r="B44" t="s">
        <v>67</v>
      </c>
    </row>
    <row r="45" spans="1:2" x14ac:dyDescent="0.25">
      <c r="A45" t="s">
        <v>64</v>
      </c>
      <c r="B45" t="s">
        <v>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CA97-6F18-456A-97D9-4A9AFD26F822}">
  <dimension ref="A1:A45"/>
  <sheetViews>
    <sheetView topLeftCell="A28" workbookViewId="0">
      <selection activeCell="J7" sqref="J7"/>
    </sheetView>
  </sheetViews>
  <sheetFormatPr defaultRowHeight="15" x14ac:dyDescent="0.25"/>
  <sheetData>
    <row r="1" spans="1:1" x14ac:dyDescent="0.25">
      <c r="A1" t="s">
        <v>22</v>
      </c>
    </row>
    <row r="2" spans="1:1" x14ac:dyDescent="0.25">
      <c r="A2" t="s">
        <v>23</v>
      </c>
    </row>
    <row r="3" spans="1:1" x14ac:dyDescent="0.25">
      <c r="A3" t="s">
        <v>6</v>
      </c>
    </row>
    <row r="4" spans="1:1" x14ac:dyDescent="0.25">
      <c r="A4" t="s">
        <v>24</v>
      </c>
    </row>
    <row r="5" spans="1:1" x14ac:dyDescent="0.25">
      <c r="A5" t="s">
        <v>25</v>
      </c>
    </row>
    <row r="6" spans="1:1" x14ac:dyDescent="0.25">
      <c r="A6" t="s">
        <v>26</v>
      </c>
    </row>
    <row r="7" spans="1:1" x14ac:dyDescent="0.25">
      <c r="A7" t="s">
        <v>27</v>
      </c>
    </row>
    <row r="8" spans="1:1" x14ac:dyDescent="0.25">
      <c r="A8" t="s">
        <v>28</v>
      </c>
    </row>
    <row r="9" spans="1:1" x14ac:dyDescent="0.25">
      <c r="A9" t="s">
        <v>29</v>
      </c>
    </row>
    <row r="10" spans="1:1" x14ac:dyDescent="0.25">
      <c r="A10" t="s">
        <v>30</v>
      </c>
    </row>
    <row r="11" spans="1:1" x14ac:dyDescent="0.25">
      <c r="A11" t="s">
        <v>31</v>
      </c>
    </row>
    <row r="12" spans="1:1" x14ac:dyDescent="0.25">
      <c r="A12" t="s">
        <v>32</v>
      </c>
    </row>
    <row r="13" spans="1:1" x14ac:dyDescent="0.25">
      <c r="A13" t="s">
        <v>33</v>
      </c>
    </row>
    <row r="14" spans="1:1" x14ac:dyDescent="0.25">
      <c r="A14" t="s">
        <v>34</v>
      </c>
    </row>
    <row r="15" spans="1:1" x14ac:dyDescent="0.25">
      <c r="A15" t="s">
        <v>35</v>
      </c>
    </row>
    <row r="16" spans="1:1" x14ac:dyDescent="0.25">
      <c r="A16" t="s">
        <v>36</v>
      </c>
    </row>
    <row r="17" spans="1:1" x14ac:dyDescent="0.25">
      <c r="A17" t="s">
        <v>37</v>
      </c>
    </row>
    <row r="18" spans="1:1" x14ac:dyDescent="0.25">
      <c r="A18" t="s">
        <v>38</v>
      </c>
    </row>
    <row r="19" spans="1:1" x14ac:dyDescent="0.25">
      <c r="A19" t="s">
        <v>39</v>
      </c>
    </row>
    <row r="20" spans="1:1" x14ac:dyDescent="0.25">
      <c r="A20" t="s">
        <v>40</v>
      </c>
    </row>
    <row r="21" spans="1:1" x14ac:dyDescent="0.25">
      <c r="A21" t="s">
        <v>41</v>
      </c>
    </row>
    <row r="22" spans="1:1" x14ac:dyDescent="0.25">
      <c r="A22" t="s">
        <v>42</v>
      </c>
    </row>
    <row r="23" spans="1:1" x14ac:dyDescent="0.25">
      <c r="A23" t="s">
        <v>43</v>
      </c>
    </row>
    <row r="24" spans="1:1" x14ac:dyDescent="0.25">
      <c r="A24" t="s">
        <v>44</v>
      </c>
    </row>
    <row r="25" spans="1:1" x14ac:dyDescent="0.25">
      <c r="A25" t="s">
        <v>45</v>
      </c>
    </row>
    <row r="26" spans="1:1" x14ac:dyDescent="0.25">
      <c r="A26" t="s">
        <v>5</v>
      </c>
    </row>
    <row r="27" spans="1:1" x14ac:dyDescent="0.25">
      <c r="A27" t="s">
        <v>46</v>
      </c>
    </row>
    <row r="28" spans="1:1" x14ac:dyDescent="0.25">
      <c r="A28" t="s">
        <v>47</v>
      </c>
    </row>
    <row r="29" spans="1:1" x14ac:dyDescent="0.25">
      <c r="A29" t="s">
        <v>48</v>
      </c>
    </row>
    <row r="30" spans="1:1" x14ac:dyDescent="0.25">
      <c r="A30" t="s">
        <v>49</v>
      </c>
    </row>
    <row r="31" spans="1:1" x14ac:dyDescent="0.25">
      <c r="A31" t="s">
        <v>50</v>
      </c>
    </row>
    <row r="32" spans="1:1" x14ac:dyDescent="0.25">
      <c r="A32" t="s">
        <v>51</v>
      </c>
    </row>
    <row r="33" spans="1:1" x14ac:dyDescent="0.25">
      <c r="A33" t="s">
        <v>52</v>
      </c>
    </row>
    <row r="34" spans="1:1" x14ac:dyDescent="0.25">
      <c r="A34" t="s">
        <v>53</v>
      </c>
    </row>
    <row r="35" spans="1:1" x14ac:dyDescent="0.25">
      <c r="A35" t="s">
        <v>54</v>
      </c>
    </row>
    <row r="36" spans="1:1" x14ac:dyDescent="0.25">
      <c r="A36" t="s">
        <v>55</v>
      </c>
    </row>
    <row r="37" spans="1:1" x14ac:dyDescent="0.25">
      <c r="A37" t="s">
        <v>56</v>
      </c>
    </row>
    <row r="38" spans="1:1" x14ac:dyDescent="0.25">
      <c r="A38" t="s">
        <v>57</v>
      </c>
    </row>
    <row r="39" spans="1:1" x14ac:dyDescent="0.25">
      <c r="A39" t="s">
        <v>58</v>
      </c>
    </row>
    <row r="40" spans="1:1" x14ac:dyDescent="0.25">
      <c r="A40" t="s">
        <v>59</v>
      </c>
    </row>
    <row r="41" spans="1:1" x14ac:dyDescent="0.25">
      <c r="A41" t="s">
        <v>60</v>
      </c>
    </row>
    <row r="42" spans="1:1" x14ac:dyDescent="0.25">
      <c r="A42" t="s">
        <v>61</v>
      </c>
    </row>
    <row r="43" spans="1:1" x14ac:dyDescent="0.25">
      <c r="A43" t="s">
        <v>62</v>
      </c>
    </row>
    <row r="44" spans="1:1" x14ac:dyDescent="0.25">
      <c r="A44" t="s">
        <v>63</v>
      </c>
    </row>
    <row r="45" spans="1:1" x14ac:dyDescent="0.25">
      <c r="A45"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5AFA-2FB5-451F-BE31-5F3A26FA83DA}">
  <dimension ref="A1:G31"/>
  <sheetViews>
    <sheetView workbookViewId="0">
      <selection activeCell="K19" sqref="K19"/>
    </sheetView>
  </sheetViews>
  <sheetFormatPr defaultRowHeight="15" x14ac:dyDescent="0.25"/>
  <cols>
    <col min="1" max="1" width="30" customWidth="1"/>
  </cols>
  <sheetData>
    <row r="1" spans="1:7" x14ac:dyDescent="0.25">
      <c r="A1" t="s">
        <v>22</v>
      </c>
      <c r="B1" t="s">
        <v>65</v>
      </c>
      <c r="C1" t="s">
        <v>13</v>
      </c>
      <c r="D1">
        <v>1020</v>
      </c>
      <c r="E1">
        <v>993.28</v>
      </c>
      <c r="F1">
        <v>1400</v>
      </c>
      <c r="G1">
        <v>765</v>
      </c>
    </row>
    <row r="2" spans="1:7" x14ac:dyDescent="0.25">
      <c r="A2" t="s">
        <v>23</v>
      </c>
      <c r="B2" t="s">
        <v>66</v>
      </c>
      <c r="C2" t="s">
        <v>14</v>
      </c>
      <c r="D2">
        <v>993.28</v>
      </c>
      <c r="E2">
        <v>993.28</v>
      </c>
      <c r="F2">
        <v>1400</v>
      </c>
      <c r="G2">
        <v>765</v>
      </c>
    </row>
    <row r="3" spans="1:7" x14ac:dyDescent="0.25">
      <c r="A3" t="s">
        <v>6</v>
      </c>
      <c r="B3" t="s">
        <v>65</v>
      </c>
      <c r="C3" t="s">
        <v>13</v>
      </c>
      <c r="D3">
        <v>1020</v>
      </c>
      <c r="E3">
        <v>993.28</v>
      </c>
      <c r="F3">
        <v>1400</v>
      </c>
      <c r="G3">
        <v>765</v>
      </c>
    </row>
    <row r="4" spans="1:7" x14ac:dyDescent="0.25">
      <c r="A4" t="s">
        <v>24</v>
      </c>
      <c r="B4" t="s">
        <v>66</v>
      </c>
      <c r="C4" t="s">
        <v>14</v>
      </c>
      <c r="D4">
        <v>993.28</v>
      </c>
      <c r="E4">
        <v>993.28</v>
      </c>
      <c r="F4">
        <v>1400</v>
      </c>
      <c r="G4">
        <v>765</v>
      </c>
    </row>
    <row r="5" spans="1:7" x14ac:dyDescent="0.25">
      <c r="A5" t="s">
        <v>25</v>
      </c>
      <c r="B5" t="s">
        <v>66</v>
      </c>
      <c r="C5" t="s">
        <v>14</v>
      </c>
      <c r="D5">
        <v>993.28</v>
      </c>
      <c r="E5">
        <v>993.28</v>
      </c>
      <c r="F5">
        <v>1400</v>
      </c>
      <c r="G5">
        <v>765</v>
      </c>
    </row>
    <row r="6" spans="1:7" x14ac:dyDescent="0.25">
      <c r="A6" t="s">
        <v>27</v>
      </c>
      <c r="B6" t="s">
        <v>67</v>
      </c>
      <c r="C6" t="s">
        <v>13</v>
      </c>
      <c r="D6">
        <v>765</v>
      </c>
      <c r="E6">
        <v>993.28</v>
      </c>
      <c r="F6">
        <v>1400</v>
      </c>
      <c r="G6">
        <v>765</v>
      </c>
    </row>
    <row r="7" spans="1:7" x14ac:dyDescent="0.25">
      <c r="A7" t="s">
        <v>28</v>
      </c>
      <c r="B7" t="s">
        <v>65</v>
      </c>
      <c r="C7" t="s">
        <v>13</v>
      </c>
      <c r="D7">
        <v>765</v>
      </c>
      <c r="E7">
        <v>993.28</v>
      </c>
      <c r="F7">
        <v>1400</v>
      </c>
      <c r="G7">
        <v>765</v>
      </c>
    </row>
    <row r="8" spans="1:7" x14ac:dyDescent="0.25">
      <c r="A8" t="s">
        <v>30</v>
      </c>
      <c r="B8" t="s">
        <v>66</v>
      </c>
      <c r="C8" t="s">
        <v>14</v>
      </c>
      <c r="D8">
        <v>993.28</v>
      </c>
      <c r="E8">
        <v>993.28</v>
      </c>
      <c r="F8">
        <v>1400</v>
      </c>
      <c r="G8">
        <v>765</v>
      </c>
    </row>
    <row r="9" spans="1:7" x14ac:dyDescent="0.25">
      <c r="A9" t="s">
        <v>32</v>
      </c>
      <c r="B9" t="s">
        <v>66</v>
      </c>
      <c r="C9" t="s">
        <v>14</v>
      </c>
      <c r="D9">
        <v>993.28</v>
      </c>
      <c r="E9">
        <v>993.28</v>
      </c>
      <c r="F9">
        <v>1400</v>
      </c>
      <c r="G9">
        <v>765</v>
      </c>
    </row>
    <row r="10" spans="1:7" x14ac:dyDescent="0.25">
      <c r="A10" t="s">
        <v>34</v>
      </c>
      <c r="B10" t="s">
        <v>66</v>
      </c>
      <c r="C10" t="s">
        <v>14</v>
      </c>
      <c r="D10">
        <v>993.28</v>
      </c>
      <c r="E10">
        <v>993.28</v>
      </c>
      <c r="F10">
        <v>1400</v>
      </c>
      <c r="G10">
        <v>765</v>
      </c>
    </row>
    <row r="11" spans="1:7" x14ac:dyDescent="0.25">
      <c r="A11" t="s">
        <v>35</v>
      </c>
      <c r="B11" t="s">
        <v>65</v>
      </c>
      <c r="C11" t="s">
        <v>13</v>
      </c>
      <c r="D11">
        <v>892</v>
      </c>
      <c r="E11">
        <v>993.28</v>
      </c>
      <c r="F11">
        <v>1400</v>
      </c>
      <c r="G11">
        <v>765</v>
      </c>
    </row>
    <row r="12" spans="1:7" x14ac:dyDescent="0.25">
      <c r="A12" t="s">
        <v>38</v>
      </c>
      <c r="B12" t="s">
        <v>67</v>
      </c>
      <c r="C12" t="s">
        <v>13</v>
      </c>
      <c r="D12">
        <v>875</v>
      </c>
      <c r="E12">
        <v>993.28</v>
      </c>
      <c r="F12">
        <v>1400</v>
      </c>
      <c r="G12">
        <v>765</v>
      </c>
    </row>
    <row r="13" spans="1:7" x14ac:dyDescent="0.25">
      <c r="A13" t="s">
        <v>39</v>
      </c>
      <c r="B13" t="s">
        <v>66</v>
      </c>
      <c r="C13" t="s">
        <v>14</v>
      </c>
      <c r="D13">
        <v>993.28</v>
      </c>
      <c r="E13">
        <v>993.28</v>
      </c>
      <c r="F13">
        <v>1400</v>
      </c>
      <c r="G13">
        <v>765</v>
      </c>
    </row>
    <row r="14" spans="1:7" x14ac:dyDescent="0.25">
      <c r="A14" t="s">
        <v>41</v>
      </c>
      <c r="B14" t="s">
        <v>68</v>
      </c>
      <c r="C14" t="s">
        <v>13</v>
      </c>
      <c r="D14">
        <v>993.28</v>
      </c>
      <c r="E14">
        <v>993.28</v>
      </c>
      <c r="F14">
        <v>1400</v>
      </c>
      <c r="G14">
        <v>765</v>
      </c>
    </row>
    <row r="15" spans="1:7" x14ac:dyDescent="0.25">
      <c r="A15" t="s">
        <v>42</v>
      </c>
      <c r="B15" t="s">
        <v>67</v>
      </c>
      <c r="C15" t="s">
        <v>13</v>
      </c>
      <c r="D15">
        <v>1400</v>
      </c>
      <c r="E15">
        <v>993.28</v>
      </c>
      <c r="F15">
        <v>1400</v>
      </c>
      <c r="G15">
        <v>765</v>
      </c>
    </row>
    <row r="16" spans="1:7" x14ac:dyDescent="0.25">
      <c r="A16" t="s">
        <v>43</v>
      </c>
      <c r="B16" t="s">
        <v>69</v>
      </c>
      <c r="C16" t="s">
        <v>13</v>
      </c>
      <c r="D16">
        <v>1260</v>
      </c>
      <c r="E16">
        <v>993.28</v>
      </c>
      <c r="F16">
        <v>1400</v>
      </c>
      <c r="G16">
        <v>765</v>
      </c>
    </row>
    <row r="17" spans="1:7" x14ac:dyDescent="0.25">
      <c r="A17" t="s">
        <v>44</v>
      </c>
      <c r="B17" t="s">
        <v>69</v>
      </c>
      <c r="C17" t="s">
        <v>13</v>
      </c>
      <c r="D17">
        <v>938</v>
      </c>
      <c r="E17">
        <v>993.28</v>
      </c>
      <c r="F17">
        <v>1400</v>
      </c>
      <c r="G17">
        <v>765</v>
      </c>
    </row>
    <row r="18" spans="1:7" x14ac:dyDescent="0.25">
      <c r="A18" t="s">
        <v>46</v>
      </c>
      <c r="B18" t="s">
        <v>70</v>
      </c>
      <c r="E18">
        <v>993.28</v>
      </c>
      <c r="F18">
        <v>1400</v>
      </c>
      <c r="G18">
        <v>765</v>
      </c>
    </row>
    <row r="19" spans="1:7" x14ac:dyDescent="0.25">
      <c r="A19" t="s">
        <v>48</v>
      </c>
      <c r="B19" t="s">
        <v>67</v>
      </c>
      <c r="C19" t="s">
        <v>13</v>
      </c>
      <c r="D19">
        <v>915</v>
      </c>
      <c r="E19">
        <v>993.28</v>
      </c>
      <c r="F19">
        <v>1400</v>
      </c>
      <c r="G19">
        <v>765</v>
      </c>
    </row>
    <row r="20" spans="1:7" x14ac:dyDescent="0.25">
      <c r="A20" t="s">
        <v>49</v>
      </c>
      <c r="B20" t="s">
        <v>66</v>
      </c>
      <c r="C20" t="s">
        <v>14</v>
      </c>
      <c r="D20">
        <v>993.28</v>
      </c>
      <c r="E20">
        <v>993.28</v>
      </c>
      <c r="F20">
        <v>1400</v>
      </c>
      <c r="G20">
        <v>765</v>
      </c>
    </row>
    <row r="21" spans="1:7" x14ac:dyDescent="0.25">
      <c r="A21" t="s">
        <v>51</v>
      </c>
      <c r="B21" t="s">
        <v>67</v>
      </c>
      <c r="C21" t="s">
        <v>14</v>
      </c>
      <c r="D21">
        <v>750</v>
      </c>
      <c r="E21">
        <v>993.28</v>
      </c>
      <c r="F21">
        <v>1400</v>
      </c>
      <c r="G21">
        <v>765</v>
      </c>
    </row>
    <row r="22" spans="1:7" x14ac:dyDescent="0.25">
      <c r="A22" t="s">
        <v>52</v>
      </c>
      <c r="B22" t="s">
        <v>66</v>
      </c>
      <c r="C22" t="s">
        <v>13</v>
      </c>
      <c r="D22">
        <v>993.28</v>
      </c>
      <c r="E22">
        <v>993.28</v>
      </c>
      <c r="F22">
        <v>1400</v>
      </c>
      <c r="G22">
        <v>765</v>
      </c>
    </row>
    <row r="23" spans="1:7" x14ac:dyDescent="0.25">
      <c r="A23" t="s">
        <v>53</v>
      </c>
      <c r="B23" t="s">
        <v>66</v>
      </c>
      <c r="C23" t="s">
        <v>14</v>
      </c>
      <c r="D23">
        <v>993.28</v>
      </c>
      <c r="E23">
        <v>993.28</v>
      </c>
      <c r="F23">
        <v>1400</v>
      </c>
      <c r="G23">
        <v>765</v>
      </c>
    </row>
    <row r="24" spans="1:7" x14ac:dyDescent="0.25">
      <c r="A24" t="s">
        <v>55</v>
      </c>
      <c r="B24" t="s">
        <v>67</v>
      </c>
      <c r="C24" t="s">
        <v>13</v>
      </c>
      <c r="D24">
        <v>1000</v>
      </c>
      <c r="E24">
        <v>993.28</v>
      </c>
      <c r="F24">
        <v>1400</v>
      </c>
      <c r="G24">
        <v>765</v>
      </c>
    </row>
    <row r="25" spans="1:7" x14ac:dyDescent="0.25">
      <c r="A25" t="s">
        <v>57</v>
      </c>
      <c r="B25" t="s">
        <v>71</v>
      </c>
      <c r="C25" t="s">
        <v>13</v>
      </c>
      <c r="D25">
        <v>925</v>
      </c>
      <c r="E25">
        <v>993.28</v>
      </c>
      <c r="F25">
        <v>1400</v>
      </c>
      <c r="G25">
        <v>765</v>
      </c>
    </row>
    <row r="26" spans="1:7" x14ac:dyDescent="0.25">
      <c r="A26" t="s">
        <v>58</v>
      </c>
      <c r="B26" t="s">
        <v>67</v>
      </c>
      <c r="C26" t="s">
        <v>13</v>
      </c>
      <c r="D26">
        <v>900</v>
      </c>
      <c r="E26">
        <v>993.28</v>
      </c>
      <c r="F26">
        <v>1400</v>
      </c>
      <c r="G26">
        <v>765</v>
      </c>
    </row>
    <row r="27" spans="1:7" x14ac:dyDescent="0.25">
      <c r="A27" t="s">
        <v>59</v>
      </c>
      <c r="B27" t="s">
        <v>69</v>
      </c>
      <c r="C27" t="s">
        <v>13</v>
      </c>
      <c r="D27">
        <v>800</v>
      </c>
      <c r="E27">
        <v>993.28</v>
      </c>
      <c r="F27">
        <v>1400</v>
      </c>
      <c r="G27">
        <v>765</v>
      </c>
    </row>
    <row r="28" spans="1:7" x14ac:dyDescent="0.25">
      <c r="A28" t="s">
        <v>60</v>
      </c>
      <c r="B28" t="s">
        <v>65</v>
      </c>
      <c r="C28" t="s">
        <v>13</v>
      </c>
      <c r="D28">
        <v>918</v>
      </c>
      <c r="E28">
        <v>993.28</v>
      </c>
      <c r="F28">
        <v>1400</v>
      </c>
      <c r="G28">
        <v>765</v>
      </c>
    </row>
    <row r="29" spans="1:7" x14ac:dyDescent="0.25">
      <c r="A29" t="s">
        <v>62</v>
      </c>
      <c r="B29" t="s">
        <v>69</v>
      </c>
      <c r="C29" t="s">
        <v>13</v>
      </c>
      <c r="D29">
        <v>918</v>
      </c>
      <c r="E29">
        <v>993.28</v>
      </c>
      <c r="F29">
        <v>1400</v>
      </c>
      <c r="G29">
        <v>765</v>
      </c>
    </row>
    <row r="30" spans="1:7" x14ac:dyDescent="0.25">
      <c r="A30" t="s">
        <v>63</v>
      </c>
      <c r="B30" t="s">
        <v>67</v>
      </c>
      <c r="C30" t="s">
        <v>14</v>
      </c>
      <c r="D30">
        <v>993.28</v>
      </c>
      <c r="E30">
        <v>993.28</v>
      </c>
      <c r="F30">
        <v>1400</v>
      </c>
      <c r="G30">
        <v>765</v>
      </c>
    </row>
    <row r="31" spans="1:7" x14ac:dyDescent="0.25">
      <c r="A31" t="s">
        <v>64</v>
      </c>
      <c r="B31" t="s">
        <v>67</v>
      </c>
      <c r="C31" t="s">
        <v>13</v>
      </c>
      <c r="D31">
        <v>902</v>
      </c>
      <c r="E31">
        <v>993.28</v>
      </c>
      <c r="F31">
        <v>1400</v>
      </c>
      <c r="G31">
        <v>765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0AA1-3FED-419D-BC2E-14EB0FC76CE2}">
  <dimension ref="A1:G14"/>
  <sheetViews>
    <sheetView workbookViewId="0">
      <selection activeCell="B20" sqref="B20"/>
    </sheetView>
  </sheetViews>
  <sheetFormatPr defaultRowHeight="15" x14ac:dyDescent="0.25"/>
  <cols>
    <col min="1" max="1" width="62.42578125" bestFit="1" customWidth="1"/>
    <col min="2" max="2" width="50.85546875" customWidth="1"/>
    <col min="3" max="3" width="15.5703125" bestFit="1" customWidth="1"/>
    <col min="4" max="4" width="4" bestFit="1" customWidth="1"/>
    <col min="5" max="5" width="6" bestFit="1" customWidth="1"/>
    <col min="6" max="7" width="5" bestFit="1" customWidth="1"/>
  </cols>
  <sheetData>
    <row r="1" spans="1:7" x14ac:dyDescent="0.25">
      <c r="A1" t="s">
        <v>26</v>
      </c>
      <c r="B1" t="s">
        <v>72</v>
      </c>
      <c r="C1" t="s">
        <v>113</v>
      </c>
      <c r="E1">
        <v>993.28</v>
      </c>
      <c r="F1">
        <v>1400</v>
      </c>
      <c r="G1">
        <v>765</v>
      </c>
    </row>
    <row r="2" spans="1:7" x14ac:dyDescent="0.25">
      <c r="A2" t="s">
        <v>29</v>
      </c>
      <c r="B2" t="s">
        <v>72</v>
      </c>
      <c r="C2" t="s">
        <v>113</v>
      </c>
      <c r="E2">
        <v>993.28</v>
      </c>
      <c r="F2">
        <v>1400</v>
      </c>
      <c r="G2">
        <v>765</v>
      </c>
    </row>
    <row r="3" spans="1:7" x14ac:dyDescent="0.25">
      <c r="A3" t="s">
        <v>31</v>
      </c>
      <c r="B3" t="s">
        <v>72</v>
      </c>
      <c r="C3" t="s">
        <v>113</v>
      </c>
      <c r="E3">
        <v>993.28</v>
      </c>
      <c r="F3">
        <v>1400</v>
      </c>
      <c r="G3">
        <v>765</v>
      </c>
    </row>
    <row r="4" spans="1:7" x14ac:dyDescent="0.25">
      <c r="A4" t="s">
        <v>33</v>
      </c>
      <c r="B4" t="s">
        <v>72</v>
      </c>
      <c r="C4" t="s">
        <v>113</v>
      </c>
      <c r="E4">
        <v>993.28</v>
      </c>
      <c r="F4">
        <v>1400</v>
      </c>
      <c r="G4">
        <v>765</v>
      </c>
    </row>
    <row r="5" spans="1:7" x14ac:dyDescent="0.25">
      <c r="A5" t="s">
        <v>36</v>
      </c>
      <c r="B5" t="s">
        <v>72</v>
      </c>
      <c r="C5" t="s">
        <v>113</v>
      </c>
      <c r="E5">
        <v>993.28</v>
      </c>
      <c r="F5">
        <v>1400</v>
      </c>
      <c r="G5">
        <v>765</v>
      </c>
    </row>
    <row r="6" spans="1:7" x14ac:dyDescent="0.25">
      <c r="A6" t="s">
        <v>37</v>
      </c>
      <c r="B6" t="s">
        <v>73</v>
      </c>
      <c r="C6" t="s">
        <v>113</v>
      </c>
      <c r="E6">
        <v>993.28</v>
      </c>
      <c r="F6">
        <v>1400</v>
      </c>
      <c r="G6">
        <v>765</v>
      </c>
    </row>
    <row r="7" spans="1:7" x14ac:dyDescent="0.25">
      <c r="A7" t="s">
        <v>40</v>
      </c>
      <c r="B7" t="s">
        <v>72</v>
      </c>
      <c r="C7" t="s">
        <v>113</v>
      </c>
      <c r="E7">
        <v>993.28</v>
      </c>
      <c r="F7">
        <v>1400</v>
      </c>
      <c r="G7">
        <v>765</v>
      </c>
    </row>
    <row r="8" spans="1:7" x14ac:dyDescent="0.25">
      <c r="A8" t="s">
        <v>45</v>
      </c>
      <c r="B8" t="s">
        <v>74</v>
      </c>
      <c r="C8" t="s">
        <v>113</v>
      </c>
      <c r="E8">
        <v>827.83</v>
      </c>
      <c r="F8">
        <v>1400</v>
      </c>
      <c r="G8">
        <v>765</v>
      </c>
    </row>
    <row r="9" spans="1:7" x14ac:dyDescent="0.25">
      <c r="A9" t="s">
        <v>5</v>
      </c>
      <c r="B9" t="s">
        <v>75</v>
      </c>
      <c r="C9" t="s">
        <v>113</v>
      </c>
      <c r="E9">
        <v>827.83</v>
      </c>
      <c r="F9">
        <v>1400</v>
      </c>
      <c r="G9">
        <v>765</v>
      </c>
    </row>
    <row r="10" spans="1:7" x14ac:dyDescent="0.25">
      <c r="A10" t="s">
        <v>47</v>
      </c>
      <c r="B10" t="s">
        <v>74</v>
      </c>
      <c r="C10" t="s">
        <v>113</v>
      </c>
      <c r="E10">
        <v>827.83</v>
      </c>
      <c r="F10">
        <v>1400</v>
      </c>
      <c r="G10">
        <v>765</v>
      </c>
    </row>
    <row r="11" spans="1:7" x14ac:dyDescent="0.25">
      <c r="A11" t="s">
        <v>50</v>
      </c>
      <c r="B11" t="s">
        <v>74</v>
      </c>
      <c r="C11" t="s">
        <v>113</v>
      </c>
      <c r="E11">
        <v>827.83</v>
      </c>
      <c r="F11">
        <v>1400</v>
      </c>
      <c r="G11">
        <v>765</v>
      </c>
    </row>
    <row r="12" spans="1:7" x14ac:dyDescent="0.25">
      <c r="A12" t="s">
        <v>54</v>
      </c>
      <c r="B12" t="s">
        <v>74</v>
      </c>
      <c r="C12" t="s">
        <v>113</v>
      </c>
      <c r="E12">
        <v>993.28</v>
      </c>
      <c r="F12">
        <v>1400</v>
      </c>
      <c r="G12">
        <v>765</v>
      </c>
    </row>
    <row r="13" spans="1:7" x14ac:dyDescent="0.25">
      <c r="A13" t="s">
        <v>56</v>
      </c>
      <c r="B13" t="s">
        <v>76</v>
      </c>
      <c r="C13" t="s">
        <v>113</v>
      </c>
      <c r="E13">
        <v>993.28</v>
      </c>
      <c r="F13">
        <v>1400</v>
      </c>
      <c r="G13">
        <v>765</v>
      </c>
    </row>
    <row r="14" spans="1:7" x14ac:dyDescent="0.25">
      <c r="A14" t="s">
        <v>61</v>
      </c>
      <c r="B14" t="s">
        <v>74</v>
      </c>
      <c r="C14" t="s">
        <v>113</v>
      </c>
      <c r="E14">
        <v>993.28</v>
      </c>
      <c r="F14">
        <v>1400</v>
      </c>
      <c r="G14">
        <v>765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47FF-D5FF-43E7-A870-4ECCFC1E91E6}">
  <dimension ref="A1:G14"/>
  <sheetViews>
    <sheetView workbookViewId="0">
      <selection activeCell="K19" sqref="K19"/>
    </sheetView>
  </sheetViews>
  <sheetFormatPr defaultRowHeight="15" x14ac:dyDescent="0.25"/>
  <sheetData>
    <row r="1" spans="1:7" x14ac:dyDescent="0.25">
      <c r="A1" t="s">
        <v>26</v>
      </c>
      <c r="B1" t="s">
        <v>79</v>
      </c>
      <c r="C1" t="s">
        <v>113</v>
      </c>
      <c r="E1">
        <v>993.28</v>
      </c>
      <c r="F1">
        <v>1400</v>
      </c>
      <c r="G1">
        <v>765</v>
      </c>
    </row>
    <row r="2" spans="1:7" x14ac:dyDescent="0.25">
      <c r="A2" t="s">
        <v>29</v>
      </c>
      <c r="B2" t="s">
        <v>79</v>
      </c>
      <c r="C2" t="s">
        <v>113</v>
      </c>
      <c r="E2">
        <v>993.28</v>
      </c>
      <c r="F2">
        <v>1400</v>
      </c>
      <c r="G2">
        <v>765</v>
      </c>
    </row>
    <row r="3" spans="1:7" x14ac:dyDescent="0.25">
      <c r="A3" t="s">
        <v>31</v>
      </c>
      <c r="B3" t="s">
        <v>79</v>
      </c>
      <c r="C3" t="s">
        <v>113</v>
      </c>
      <c r="E3">
        <v>993.28</v>
      </c>
      <c r="F3">
        <v>1400</v>
      </c>
      <c r="G3">
        <v>765</v>
      </c>
    </row>
    <row r="4" spans="1:7" x14ac:dyDescent="0.25">
      <c r="A4" t="s">
        <v>33</v>
      </c>
      <c r="B4" t="s">
        <v>79</v>
      </c>
      <c r="C4" t="s">
        <v>113</v>
      </c>
      <c r="E4">
        <v>993.28</v>
      </c>
      <c r="F4">
        <v>1400</v>
      </c>
      <c r="G4">
        <v>765</v>
      </c>
    </row>
    <row r="5" spans="1:7" x14ac:dyDescent="0.25">
      <c r="A5" t="s">
        <v>36</v>
      </c>
      <c r="B5" t="s">
        <v>79</v>
      </c>
      <c r="C5" t="s">
        <v>113</v>
      </c>
      <c r="E5">
        <v>993.28</v>
      </c>
      <c r="F5">
        <v>1400</v>
      </c>
      <c r="G5">
        <v>765</v>
      </c>
    </row>
    <row r="6" spans="1:7" x14ac:dyDescent="0.25">
      <c r="A6" t="s">
        <v>37</v>
      </c>
      <c r="B6" t="s">
        <v>80</v>
      </c>
      <c r="C6" t="s">
        <v>113</v>
      </c>
      <c r="E6">
        <v>993.28</v>
      </c>
      <c r="F6">
        <v>1400</v>
      </c>
      <c r="G6">
        <v>765</v>
      </c>
    </row>
    <row r="7" spans="1:7" x14ac:dyDescent="0.25">
      <c r="A7" t="s">
        <v>40</v>
      </c>
      <c r="B7" t="s">
        <v>79</v>
      </c>
      <c r="C7" t="s">
        <v>113</v>
      </c>
      <c r="E7">
        <v>993.28</v>
      </c>
      <c r="F7">
        <v>1400</v>
      </c>
      <c r="G7">
        <v>765</v>
      </c>
    </row>
    <row r="8" spans="1:7" x14ac:dyDescent="0.25">
      <c r="A8" t="s">
        <v>45</v>
      </c>
      <c r="B8" t="s">
        <v>81</v>
      </c>
      <c r="C8" t="s">
        <v>113</v>
      </c>
      <c r="E8">
        <v>827.83</v>
      </c>
      <c r="F8">
        <v>1400</v>
      </c>
      <c r="G8">
        <v>765</v>
      </c>
    </row>
    <row r="9" spans="1:7" x14ac:dyDescent="0.25">
      <c r="A9" t="s">
        <v>5</v>
      </c>
      <c r="B9" t="s">
        <v>82</v>
      </c>
      <c r="C9" t="s">
        <v>113</v>
      </c>
      <c r="E9">
        <v>827.83</v>
      </c>
      <c r="F9">
        <v>1400</v>
      </c>
      <c r="G9">
        <v>765</v>
      </c>
    </row>
    <row r="10" spans="1:7" x14ac:dyDescent="0.25">
      <c r="A10" t="s">
        <v>47</v>
      </c>
      <c r="B10" t="s">
        <v>81</v>
      </c>
      <c r="C10" t="s">
        <v>113</v>
      </c>
      <c r="E10">
        <v>827.83</v>
      </c>
      <c r="F10">
        <v>1400</v>
      </c>
      <c r="G10">
        <v>765</v>
      </c>
    </row>
    <row r="11" spans="1:7" x14ac:dyDescent="0.25">
      <c r="A11" t="s">
        <v>50</v>
      </c>
      <c r="B11" t="s">
        <v>81</v>
      </c>
      <c r="C11" t="s">
        <v>113</v>
      </c>
      <c r="E11">
        <v>827.83</v>
      </c>
      <c r="F11">
        <v>1400</v>
      </c>
      <c r="G11">
        <v>765</v>
      </c>
    </row>
    <row r="12" spans="1:7" x14ac:dyDescent="0.25">
      <c r="A12" t="s">
        <v>54</v>
      </c>
      <c r="B12" t="s">
        <v>81</v>
      </c>
      <c r="C12" t="s">
        <v>113</v>
      </c>
      <c r="E12">
        <v>993.28</v>
      </c>
      <c r="F12">
        <v>1400</v>
      </c>
      <c r="G12">
        <v>765</v>
      </c>
    </row>
    <row r="13" spans="1:7" x14ac:dyDescent="0.25">
      <c r="A13" t="s">
        <v>56</v>
      </c>
      <c r="B13" t="s">
        <v>83</v>
      </c>
      <c r="C13" t="s">
        <v>113</v>
      </c>
      <c r="E13">
        <v>993.28</v>
      </c>
      <c r="F13">
        <v>1400</v>
      </c>
      <c r="G13">
        <v>765</v>
      </c>
    </row>
    <row r="14" spans="1:7" x14ac:dyDescent="0.25">
      <c r="A14" t="s">
        <v>61</v>
      </c>
      <c r="B14" t="s">
        <v>81</v>
      </c>
      <c r="C14" t="s">
        <v>113</v>
      </c>
      <c r="E14">
        <v>993.28</v>
      </c>
      <c r="F14">
        <v>1400</v>
      </c>
      <c r="G14">
        <v>765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10CD8-97C5-4637-B02F-C8ED6E6381C0}">
  <dimension ref="A1:G14"/>
  <sheetViews>
    <sheetView workbookViewId="0">
      <selection activeCell="J26" sqref="J26"/>
    </sheetView>
  </sheetViews>
  <sheetFormatPr defaultRowHeight="15" x14ac:dyDescent="0.25"/>
  <sheetData>
    <row r="1" spans="1:7" x14ac:dyDescent="0.25">
      <c r="A1" t="s">
        <v>26</v>
      </c>
      <c r="B1" t="s">
        <v>85</v>
      </c>
      <c r="C1" t="s">
        <v>113</v>
      </c>
      <c r="E1">
        <v>993.28</v>
      </c>
      <c r="F1">
        <v>1400</v>
      </c>
      <c r="G1">
        <v>765</v>
      </c>
    </row>
    <row r="2" spans="1:7" x14ac:dyDescent="0.25">
      <c r="A2" t="s">
        <v>29</v>
      </c>
      <c r="B2" t="s">
        <v>85</v>
      </c>
      <c r="C2" t="s">
        <v>113</v>
      </c>
      <c r="E2">
        <v>993.28</v>
      </c>
      <c r="F2">
        <v>1400</v>
      </c>
      <c r="G2">
        <v>765</v>
      </c>
    </row>
    <row r="3" spans="1:7" x14ac:dyDescent="0.25">
      <c r="A3" t="s">
        <v>31</v>
      </c>
      <c r="B3" t="s">
        <v>85</v>
      </c>
      <c r="C3" t="s">
        <v>113</v>
      </c>
      <c r="E3">
        <v>993.28</v>
      </c>
      <c r="F3">
        <v>1400</v>
      </c>
      <c r="G3">
        <v>765</v>
      </c>
    </row>
    <row r="4" spans="1:7" x14ac:dyDescent="0.25">
      <c r="A4" t="s">
        <v>33</v>
      </c>
      <c r="B4" t="s">
        <v>85</v>
      </c>
      <c r="C4" t="s">
        <v>113</v>
      </c>
      <c r="E4">
        <v>993.28</v>
      </c>
      <c r="F4">
        <v>1400</v>
      </c>
      <c r="G4">
        <v>765</v>
      </c>
    </row>
    <row r="5" spans="1:7" x14ac:dyDescent="0.25">
      <c r="A5" t="s">
        <v>36</v>
      </c>
      <c r="B5" t="s">
        <v>85</v>
      </c>
      <c r="C5" t="s">
        <v>113</v>
      </c>
      <c r="E5">
        <v>993.28</v>
      </c>
      <c r="F5">
        <v>1400</v>
      </c>
      <c r="G5">
        <v>765</v>
      </c>
    </row>
    <row r="6" spans="1:7" x14ac:dyDescent="0.25">
      <c r="A6" t="s">
        <v>37</v>
      </c>
      <c r="B6" t="s">
        <v>86</v>
      </c>
      <c r="C6" t="s">
        <v>113</v>
      </c>
      <c r="E6">
        <v>993.28</v>
      </c>
      <c r="F6">
        <v>1400</v>
      </c>
      <c r="G6">
        <v>765</v>
      </c>
    </row>
    <row r="7" spans="1:7" x14ac:dyDescent="0.25">
      <c r="A7" t="s">
        <v>40</v>
      </c>
      <c r="B7" t="s">
        <v>85</v>
      </c>
      <c r="C7" t="s">
        <v>113</v>
      </c>
      <c r="E7">
        <v>993.28</v>
      </c>
      <c r="F7">
        <v>1400</v>
      </c>
      <c r="G7">
        <v>765</v>
      </c>
    </row>
    <row r="8" spans="1:7" x14ac:dyDescent="0.25">
      <c r="A8" t="s">
        <v>45</v>
      </c>
      <c r="B8" t="s">
        <v>87</v>
      </c>
      <c r="C8" t="s">
        <v>113</v>
      </c>
      <c r="E8">
        <v>827.83</v>
      </c>
      <c r="F8">
        <v>1400</v>
      </c>
      <c r="G8">
        <v>765</v>
      </c>
    </row>
    <row r="9" spans="1:7" x14ac:dyDescent="0.25">
      <c r="A9" t="s">
        <v>5</v>
      </c>
      <c r="B9" t="s">
        <v>88</v>
      </c>
      <c r="C9" t="s">
        <v>113</v>
      </c>
      <c r="E9">
        <v>827.83</v>
      </c>
      <c r="F9">
        <v>1400</v>
      </c>
      <c r="G9">
        <v>765</v>
      </c>
    </row>
    <row r="10" spans="1:7" x14ac:dyDescent="0.25">
      <c r="A10" t="s">
        <v>47</v>
      </c>
      <c r="B10" t="s">
        <v>87</v>
      </c>
      <c r="C10" t="s">
        <v>113</v>
      </c>
      <c r="E10">
        <v>827.83</v>
      </c>
      <c r="F10">
        <v>1400</v>
      </c>
      <c r="G10">
        <v>765</v>
      </c>
    </row>
    <row r="11" spans="1:7" x14ac:dyDescent="0.25">
      <c r="A11" t="s">
        <v>50</v>
      </c>
      <c r="B11" t="s">
        <v>87</v>
      </c>
      <c r="C11" t="s">
        <v>113</v>
      </c>
      <c r="E11">
        <v>827.83</v>
      </c>
      <c r="F11">
        <v>1400</v>
      </c>
      <c r="G11">
        <v>765</v>
      </c>
    </row>
    <row r="12" spans="1:7" x14ac:dyDescent="0.25">
      <c r="A12" t="s">
        <v>54</v>
      </c>
      <c r="B12" t="s">
        <v>87</v>
      </c>
      <c r="C12" t="s">
        <v>113</v>
      </c>
      <c r="E12">
        <v>993.28</v>
      </c>
      <c r="F12">
        <v>1400</v>
      </c>
      <c r="G12">
        <v>765</v>
      </c>
    </row>
    <row r="13" spans="1:7" x14ac:dyDescent="0.25">
      <c r="A13" t="s">
        <v>56</v>
      </c>
      <c r="B13" t="s">
        <v>89</v>
      </c>
      <c r="C13" t="s">
        <v>113</v>
      </c>
      <c r="E13">
        <v>993.28</v>
      </c>
      <c r="F13">
        <v>1400</v>
      </c>
      <c r="G13">
        <v>765</v>
      </c>
    </row>
    <row r="14" spans="1:7" x14ac:dyDescent="0.25">
      <c r="A14" t="s">
        <v>61</v>
      </c>
      <c r="B14" t="s">
        <v>87</v>
      </c>
      <c r="C14" t="s">
        <v>113</v>
      </c>
      <c r="E14">
        <v>993.28</v>
      </c>
      <c r="F14">
        <v>1400</v>
      </c>
      <c r="G14">
        <v>765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CDDB-BEFD-417F-8A15-CD0B985DB80D}">
  <dimension ref="A1:B45"/>
  <sheetViews>
    <sheetView workbookViewId="0">
      <selection activeCell="O20" sqref="O20"/>
    </sheetView>
  </sheetViews>
  <sheetFormatPr defaultRowHeight="15" x14ac:dyDescent="0.25"/>
  <sheetData>
    <row r="1" spans="1:2" x14ac:dyDescent="0.25">
      <c r="A1" t="s">
        <v>22</v>
      </c>
      <c r="B1" t="s">
        <v>92</v>
      </c>
    </row>
    <row r="2" spans="1:2" x14ac:dyDescent="0.25">
      <c r="A2" t="s">
        <v>23</v>
      </c>
      <c r="B2" t="s">
        <v>92</v>
      </c>
    </row>
    <row r="3" spans="1:2" x14ac:dyDescent="0.25">
      <c r="A3" t="s">
        <v>6</v>
      </c>
      <c r="B3" t="s">
        <v>92</v>
      </c>
    </row>
    <row r="4" spans="1:2" x14ac:dyDescent="0.25">
      <c r="A4" t="s">
        <v>24</v>
      </c>
      <c r="B4" t="s">
        <v>92</v>
      </c>
    </row>
    <row r="5" spans="1:2" x14ac:dyDescent="0.25">
      <c r="A5" t="s">
        <v>25</v>
      </c>
      <c r="B5" t="s">
        <v>92</v>
      </c>
    </row>
    <row r="6" spans="1:2" x14ac:dyDescent="0.25">
      <c r="A6" t="s">
        <v>26</v>
      </c>
      <c r="B6" t="s">
        <v>92</v>
      </c>
    </row>
    <row r="7" spans="1:2" x14ac:dyDescent="0.25">
      <c r="A7" t="s">
        <v>27</v>
      </c>
      <c r="B7" t="s">
        <v>67</v>
      </c>
    </row>
    <row r="8" spans="1:2" x14ac:dyDescent="0.25">
      <c r="A8" t="s">
        <v>28</v>
      </c>
      <c r="B8" t="s">
        <v>92</v>
      </c>
    </row>
    <row r="9" spans="1:2" x14ac:dyDescent="0.25">
      <c r="A9" t="s">
        <v>29</v>
      </c>
      <c r="B9" t="s">
        <v>92</v>
      </c>
    </row>
    <row r="10" spans="1:2" x14ac:dyDescent="0.25">
      <c r="A10" t="s">
        <v>30</v>
      </c>
      <c r="B10" t="s">
        <v>92</v>
      </c>
    </row>
    <row r="11" spans="1:2" x14ac:dyDescent="0.25">
      <c r="A11" t="s">
        <v>31</v>
      </c>
      <c r="B11" t="s">
        <v>92</v>
      </c>
    </row>
    <row r="12" spans="1:2" x14ac:dyDescent="0.25">
      <c r="A12" t="s">
        <v>32</v>
      </c>
      <c r="B12" t="s">
        <v>92</v>
      </c>
    </row>
    <row r="13" spans="1:2" x14ac:dyDescent="0.25">
      <c r="A13" t="s">
        <v>33</v>
      </c>
      <c r="B13" t="s">
        <v>92</v>
      </c>
    </row>
    <row r="14" spans="1:2" x14ac:dyDescent="0.25">
      <c r="A14" t="s">
        <v>34</v>
      </c>
      <c r="B14" t="s">
        <v>92</v>
      </c>
    </row>
    <row r="15" spans="1:2" x14ac:dyDescent="0.25">
      <c r="A15" t="s">
        <v>35</v>
      </c>
      <c r="B15" t="s">
        <v>92</v>
      </c>
    </row>
    <row r="16" spans="1:2" x14ac:dyDescent="0.25">
      <c r="A16" t="s">
        <v>36</v>
      </c>
      <c r="B16" t="s">
        <v>92</v>
      </c>
    </row>
    <row r="17" spans="1:2" x14ac:dyDescent="0.25">
      <c r="A17" t="s">
        <v>37</v>
      </c>
      <c r="B17" t="s">
        <v>92</v>
      </c>
    </row>
    <row r="18" spans="1:2" x14ac:dyDescent="0.25">
      <c r="A18" t="s">
        <v>38</v>
      </c>
      <c r="B18" t="s">
        <v>67</v>
      </c>
    </row>
    <row r="19" spans="1:2" x14ac:dyDescent="0.25">
      <c r="A19" t="s">
        <v>39</v>
      </c>
      <c r="B19" t="s">
        <v>92</v>
      </c>
    </row>
    <row r="20" spans="1:2" x14ac:dyDescent="0.25">
      <c r="A20" t="s">
        <v>40</v>
      </c>
      <c r="B20" t="s">
        <v>92</v>
      </c>
    </row>
    <row r="21" spans="1:2" x14ac:dyDescent="0.25">
      <c r="A21" t="s">
        <v>41</v>
      </c>
      <c r="B21" t="s">
        <v>93</v>
      </c>
    </row>
    <row r="22" spans="1:2" x14ac:dyDescent="0.25">
      <c r="A22" t="s">
        <v>42</v>
      </c>
      <c r="B22" t="s">
        <v>67</v>
      </c>
    </row>
    <row r="23" spans="1:2" x14ac:dyDescent="0.25">
      <c r="A23" t="s">
        <v>43</v>
      </c>
      <c r="B23" t="s">
        <v>92</v>
      </c>
    </row>
    <row r="24" spans="1:2" x14ac:dyDescent="0.25">
      <c r="A24" t="s">
        <v>44</v>
      </c>
      <c r="B24" t="s">
        <v>92</v>
      </c>
    </row>
    <row r="25" spans="1:2" x14ac:dyDescent="0.25">
      <c r="A25" t="s">
        <v>45</v>
      </c>
      <c r="B25" t="s">
        <v>92</v>
      </c>
    </row>
    <row r="26" spans="1:2" x14ac:dyDescent="0.25">
      <c r="A26" t="s">
        <v>5</v>
      </c>
      <c r="B26" t="s">
        <v>94</v>
      </c>
    </row>
    <row r="27" spans="1:2" x14ac:dyDescent="0.25">
      <c r="A27" t="s">
        <v>46</v>
      </c>
      <c r="B27" t="s">
        <v>95</v>
      </c>
    </row>
    <row r="28" spans="1:2" x14ac:dyDescent="0.25">
      <c r="A28" t="s">
        <v>47</v>
      </c>
      <c r="B28" t="s">
        <v>92</v>
      </c>
    </row>
    <row r="29" spans="1:2" x14ac:dyDescent="0.25">
      <c r="A29" t="s">
        <v>48</v>
      </c>
      <c r="B29" t="s">
        <v>67</v>
      </c>
    </row>
    <row r="30" spans="1:2" x14ac:dyDescent="0.25">
      <c r="A30" t="s">
        <v>49</v>
      </c>
      <c r="B30" t="s">
        <v>96</v>
      </c>
    </row>
    <row r="31" spans="1:2" x14ac:dyDescent="0.25">
      <c r="A31" t="s">
        <v>50</v>
      </c>
      <c r="B31" t="s">
        <v>92</v>
      </c>
    </row>
    <row r="32" spans="1:2" x14ac:dyDescent="0.25">
      <c r="A32" t="s">
        <v>51</v>
      </c>
      <c r="B32" t="s">
        <v>67</v>
      </c>
    </row>
    <row r="33" spans="1:2" x14ac:dyDescent="0.25">
      <c r="A33" t="s">
        <v>52</v>
      </c>
      <c r="B33" t="s">
        <v>97</v>
      </c>
    </row>
    <row r="34" spans="1:2" x14ac:dyDescent="0.25">
      <c r="A34" t="s">
        <v>53</v>
      </c>
      <c r="B34" t="s">
        <v>97</v>
      </c>
    </row>
    <row r="35" spans="1:2" x14ac:dyDescent="0.25">
      <c r="A35" t="s">
        <v>54</v>
      </c>
      <c r="B35" t="s">
        <v>97</v>
      </c>
    </row>
    <row r="36" spans="1:2" x14ac:dyDescent="0.25">
      <c r="A36" t="s">
        <v>55</v>
      </c>
      <c r="B36" t="s">
        <v>67</v>
      </c>
    </row>
    <row r="37" spans="1:2" x14ac:dyDescent="0.25">
      <c r="A37" t="s">
        <v>56</v>
      </c>
      <c r="B37" t="s">
        <v>98</v>
      </c>
    </row>
    <row r="38" spans="1:2" x14ac:dyDescent="0.25">
      <c r="A38" t="s">
        <v>57</v>
      </c>
      <c r="B38" t="s">
        <v>97</v>
      </c>
    </row>
    <row r="39" spans="1:2" x14ac:dyDescent="0.25">
      <c r="A39" t="s">
        <v>58</v>
      </c>
      <c r="B39" t="s">
        <v>67</v>
      </c>
    </row>
    <row r="40" spans="1:2" x14ac:dyDescent="0.25">
      <c r="A40" t="s">
        <v>59</v>
      </c>
      <c r="B40" t="s">
        <v>97</v>
      </c>
    </row>
    <row r="41" spans="1:2" x14ac:dyDescent="0.25">
      <c r="A41" t="s">
        <v>60</v>
      </c>
      <c r="B41" t="s">
        <v>97</v>
      </c>
    </row>
    <row r="42" spans="1:2" x14ac:dyDescent="0.25">
      <c r="A42" t="s">
        <v>61</v>
      </c>
      <c r="B42" t="s">
        <v>97</v>
      </c>
    </row>
    <row r="43" spans="1:2" x14ac:dyDescent="0.25">
      <c r="A43" t="s">
        <v>62</v>
      </c>
      <c r="B43" t="s">
        <v>97</v>
      </c>
    </row>
    <row r="44" spans="1:2" x14ac:dyDescent="0.25">
      <c r="A44" t="s">
        <v>63</v>
      </c>
      <c r="B44" t="s">
        <v>67</v>
      </c>
    </row>
    <row r="45" spans="1:2" x14ac:dyDescent="0.25">
      <c r="A45" t="s">
        <v>64</v>
      </c>
      <c r="B45"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EA86-C83D-4AFF-A3CC-11F0587E2668}">
  <dimension ref="A1:B45"/>
  <sheetViews>
    <sheetView workbookViewId="0">
      <selection activeCell="P21" sqref="P21"/>
    </sheetView>
  </sheetViews>
  <sheetFormatPr defaultRowHeight="15" x14ac:dyDescent="0.25"/>
  <sheetData>
    <row r="1" spans="1:2" x14ac:dyDescent="0.25">
      <c r="A1" t="s">
        <v>22</v>
      </c>
      <c r="B1" t="s">
        <v>92</v>
      </c>
    </row>
    <row r="2" spans="1:2" x14ac:dyDescent="0.25">
      <c r="A2" t="s">
        <v>23</v>
      </c>
      <c r="B2" t="s">
        <v>92</v>
      </c>
    </row>
    <row r="3" spans="1:2" x14ac:dyDescent="0.25">
      <c r="A3" t="s">
        <v>6</v>
      </c>
      <c r="B3" t="s">
        <v>92</v>
      </c>
    </row>
    <row r="4" spans="1:2" x14ac:dyDescent="0.25">
      <c r="A4" t="s">
        <v>24</v>
      </c>
      <c r="B4" t="s">
        <v>92</v>
      </c>
    </row>
    <row r="5" spans="1:2" x14ac:dyDescent="0.25">
      <c r="A5" t="s">
        <v>25</v>
      </c>
      <c r="B5" t="s">
        <v>92</v>
      </c>
    </row>
    <row r="6" spans="1:2" x14ac:dyDescent="0.25">
      <c r="A6" t="s">
        <v>26</v>
      </c>
      <c r="B6" t="s">
        <v>92</v>
      </c>
    </row>
    <row r="7" spans="1:2" x14ac:dyDescent="0.25">
      <c r="A7" t="s">
        <v>27</v>
      </c>
      <c r="B7" t="s">
        <v>67</v>
      </c>
    </row>
    <row r="8" spans="1:2" x14ac:dyDescent="0.25">
      <c r="A8" t="s">
        <v>28</v>
      </c>
      <c r="B8" t="s">
        <v>92</v>
      </c>
    </row>
    <row r="9" spans="1:2" x14ac:dyDescent="0.25">
      <c r="A9" t="s">
        <v>29</v>
      </c>
      <c r="B9" t="s">
        <v>92</v>
      </c>
    </row>
    <row r="10" spans="1:2" x14ac:dyDescent="0.25">
      <c r="A10" t="s">
        <v>30</v>
      </c>
      <c r="B10" t="s">
        <v>92</v>
      </c>
    </row>
    <row r="11" spans="1:2" x14ac:dyDescent="0.25">
      <c r="A11" t="s">
        <v>31</v>
      </c>
      <c r="B11" t="s">
        <v>92</v>
      </c>
    </row>
    <row r="12" spans="1:2" x14ac:dyDescent="0.25">
      <c r="A12" t="s">
        <v>32</v>
      </c>
      <c r="B12" t="s">
        <v>92</v>
      </c>
    </row>
    <row r="13" spans="1:2" x14ac:dyDescent="0.25">
      <c r="A13" t="s">
        <v>33</v>
      </c>
      <c r="B13" t="s">
        <v>92</v>
      </c>
    </row>
    <row r="14" spans="1:2" x14ac:dyDescent="0.25">
      <c r="A14" t="s">
        <v>34</v>
      </c>
      <c r="B14" t="s">
        <v>92</v>
      </c>
    </row>
    <row r="15" spans="1:2" x14ac:dyDescent="0.25">
      <c r="A15" t="s">
        <v>35</v>
      </c>
      <c r="B15" t="s">
        <v>92</v>
      </c>
    </row>
    <row r="16" spans="1:2" x14ac:dyDescent="0.25">
      <c r="A16" t="s">
        <v>36</v>
      </c>
      <c r="B16" t="s">
        <v>92</v>
      </c>
    </row>
    <row r="17" spans="1:2" x14ac:dyDescent="0.25">
      <c r="A17" t="s">
        <v>37</v>
      </c>
      <c r="B17" t="s">
        <v>92</v>
      </c>
    </row>
    <row r="18" spans="1:2" x14ac:dyDescent="0.25">
      <c r="A18" t="s">
        <v>38</v>
      </c>
      <c r="B18" t="s">
        <v>67</v>
      </c>
    </row>
    <row r="19" spans="1:2" x14ac:dyDescent="0.25">
      <c r="A19" t="s">
        <v>39</v>
      </c>
      <c r="B19" t="s">
        <v>92</v>
      </c>
    </row>
    <row r="20" spans="1:2" x14ac:dyDescent="0.25">
      <c r="A20" t="s">
        <v>40</v>
      </c>
      <c r="B20" t="s">
        <v>92</v>
      </c>
    </row>
    <row r="21" spans="1:2" x14ac:dyDescent="0.25">
      <c r="A21" t="s">
        <v>41</v>
      </c>
      <c r="B21" t="s">
        <v>93</v>
      </c>
    </row>
    <row r="22" spans="1:2" x14ac:dyDescent="0.25">
      <c r="A22" t="s">
        <v>42</v>
      </c>
      <c r="B22" t="s">
        <v>67</v>
      </c>
    </row>
    <row r="23" spans="1:2" x14ac:dyDescent="0.25">
      <c r="A23" t="s">
        <v>43</v>
      </c>
      <c r="B23" t="s">
        <v>92</v>
      </c>
    </row>
    <row r="24" spans="1:2" x14ac:dyDescent="0.25">
      <c r="A24" t="s">
        <v>44</v>
      </c>
      <c r="B24" t="s">
        <v>92</v>
      </c>
    </row>
    <row r="25" spans="1:2" x14ac:dyDescent="0.25">
      <c r="A25" t="s">
        <v>45</v>
      </c>
      <c r="B25" t="s">
        <v>92</v>
      </c>
    </row>
    <row r="26" spans="1:2" x14ac:dyDescent="0.25">
      <c r="A26" t="s">
        <v>5</v>
      </c>
      <c r="B26" t="s">
        <v>94</v>
      </c>
    </row>
    <row r="27" spans="1:2" x14ac:dyDescent="0.25">
      <c r="A27" t="s">
        <v>46</v>
      </c>
      <c r="B27" t="s">
        <v>95</v>
      </c>
    </row>
    <row r="28" spans="1:2" x14ac:dyDescent="0.25">
      <c r="A28" t="s">
        <v>47</v>
      </c>
      <c r="B28" t="s">
        <v>92</v>
      </c>
    </row>
    <row r="29" spans="1:2" x14ac:dyDescent="0.25">
      <c r="A29" t="s">
        <v>48</v>
      </c>
      <c r="B29" t="s">
        <v>67</v>
      </c>
    </row>
    <row r="30" spans="1:2" x14ac:dyDescent="0.25">
      <c r="A30" t="s">
        <v>49</v>
      </c>
      <c r="B30" t="s">
        <v>96</v>
      </c>
    </row>
    <row r="31" spans="1:2" x14ac:dyDescent="0.25">
      <c r="A31" t="s">
        <v>50</v>
      </c>
      <c r="B31" t="s">
        <v>92</v>
      </c>
    </row>
    <row r="32" spans="1:2" x14ac:dyDescent="0.25">
      <c r="A32" t="s">
        <v>51</v>
      </c>
      <c r="B32" t="s">
        <v>67</v>
      </c>
    </row>
    <row r="33" spans="1:2" x14ac:dyDescent="0.25">
      <c r="A33" t="s">
        <v>52</v>
      </c>
      <c r="B33" t="s">
        <v>97</v>
      </c>
    </row>
    <row r="34" spans="1:2" x14ac:dyDescent="0.25">
      <c r="A34" t="s">
        <v>53</v>
      </c>
      <c r="B34" t="s">
        <v>97</v>
      </c>
    </row>
    <row r="35" spans="1:2" x14ac:dyDescent="0.25">
      <c r="A35" t="s">
        <v>54</v>
      </c>
      <c r="B35" t="s">
        <v>97</v>
      </c>
    </row>
    <row r="36" spans="1:2" x14ac:dyDescent="0.25">
      <c r="A36" t="s">
        <v>55</v>
      </c>
      <c r="B36" t="s">
        <v>67</v>
      </c>
    </row>
    <row r="37" spans="1:2" x14ac:dyDescent="0.25">
      <c r="A37" t="s">
        <v>56</v>
      </c>
      <c r="B37" t="s">
        <v>98</v>
      </c>
    </row>
    <row r="38" spans="1:2" x14ac:dyDescent="0.25">
      <c r="A38" t="s">
        <v>57</v>
      </c>
      <c r="B38" t="s">
        <v>97</v>
      </c>
    </row>
    <row r="39" spans="1:2" x14ac:dyDescent="0.25">
      <c r="A39" t="s">
        <v>58</v>
      </c>
      <c r="B39" t="s">
        <v>67</v>
      </c>
    </row>
    <row r="40" spans="1:2" x14ac:dyDescent="0.25">
      <c r="A40" t="s">
        <v>59</v>
      </c>
      <c r="B40" t="s">
        <v>97</v>
      </c>
    </row>
    <row r="41" spans="1:2" x14ac:dyDescent="0.25">
      <c r="A41" t="s">
        <v>60</v>
      </c>
      <c r="B41" t="s">
        <v>97</v>
      </c>
    </row>
    <row r="42" spans="1:2" x14ac:dyDescent="0.25">
      <c r="A42" t="s">
        <v>61</v>
      </c>
      <c r="B42" t="s">
        <v>97</v>
      </c>
    </row>
    <row r="43" spans="1:2" x14ac:dyDescent="0.25">
      <c r="A43" t="s">
        <v>62</v>
      </c>
      <c r="B43" t="s">
        <v>97</v>
      </c>
    </row>
    <row r="44" spans="1:2" x14ac:dyDescent="0.25">
      <c r="A44" t="s">
        <v>63</v>
      </c>
      <c r="B44" t="s">
        <v>67</v>
      </c>
    </row>
    <row r="45" spans="1:2" x14ac:dyDescent="0.25">
      <c r="A45" t="s">
        <v>64</v>
      </c>
      <c r="B45" t="s">
        <v>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822A-D289-4F9F-8ECB-ABF8A5C96C3F}">
  <dimension ref="A1:B45"/>
  <sheetViews>
    <sheetView workbookViewId="0">
      <selection sqref="A1:H45"/>
    </sheetView>
  </sheetViews>
  <sheetFormatPr defaultRowHeight="15" x14ac:dyDescent="0.25"/>
  <cols>
    <col min="1" max="1" width="17.85546875" customWidth="1"/>
  </cols>
  <sheetData>
    <row r="1" spans="1:2" x14ac:dyDescent="0.25">
      <c r="A1" t="s">
        <v>22</v>
      </c>
      <c r="B1" t="s">
        <v>92</v>
      </c>
    </row>
    <row r="2" spans="1:2" x14ac:dyDescent="0.25">
      <c r="A2" t="s">
        <v>23</v>
      </c>
      <c r="B2" t="s">
        <v>92</v>
      </c>
    </row>
    <row r="3" spans="1:2" x14ac:dyDescent="0.25">
      <c r="A3" t="s">
        <v>6</v>
      </c>
      <c r="B3" t="s">
        <v>92</v>
      </c>
    </row>
    <row r="4" spans="1:2" x14ac:dyDescent="0.25">
      <c r="A4" t="s">
        <v>24</v>
      </c>
      <c r="B4" t="s">
        <v>92</v>
      </c>
    </row>
    <row r="5" spans="1:2" x14ac:dyDescent="0.25">
      <c r="A5" t="s">
        <v>25</v>
      </c>
      <c r="B5" t="s">
        <v>92</v>
      </c>
    </row>
    <row r="6" spans="1:2" x14ac:dyDescent="0.25">
      <c r="A6" t="s">
        <v>26</v>
      </c>
      <c r="B6" t="s">
        <v>92</v>
      </c>
    </row>
    <row r="7" spans="1:2" x14ac:dyDescent="0.25">
      <c r="A7" t="s">
        <v>27</v>
      </c>
      <c r="B7" t="s">
        <v>67</v>
      </c>
    </row>
    <row r="8" spans="1:2" x14ac:dyDescent="0.25">
      <c r="A8" t="s">
        <v>28</v>
      </c>
      <c r="B8" t="s">
        <v>92</v>
      </c>
    </row>
    <row r="9" spans="1:2" x14ac:dyDescent="0.25">
      <c r="A9" t="s">
        <v>29</v>
      </c>
      <c r="B9" t="s">
        <v>92</v>
      </c>
    </row>
    <row r="10" spans="1:2" x14ac:dyDescent="0.25">
      <c r="A10" t="s">
        <v>30</v>
      </c>
      <c r="B10" t="s">
        <v>92</v>
      </c>
    </row>
    <row r="11" spans="1:2" x14ac:dyDescent="0.25">
      <c r="A11" t="s">
        <v>31</v>
      </c>
      <c r="B11" t="s">
        <v>92</v>
      </c>
    </row>
    <row r="12" spans="1:2" x14ac:dyDescent="0.25">
      <c r="A12" t="s">
        <v>32</v>
      </c>
      <c r="B12" t="s">
        <v>92</v>
      </c>
    </row>
    <row r="13" spans="1:2" x14ac:dyDescent="0.25">
      <c r="A13" t="s">
        <v>33</v>
      </c>
      <c r="B13" t="s">
        <v>92</v>
      </c>
    </row>
    <row r="14" spans="1:2" x14ac:dyDescent="0.25">
      <c r="A14" t="s">
        <v>34</v>
      </c>
      <c r="B14" t="s">
        <v>92</v>
      </c>
    </row>
    <row r="15" spans="1:2" x14ac:dyDescent="0.25">
      <c r="A15" t="s">
        <v>35</v>
      </c>
      <c r="B15" t="s">
        <v>92</v>
      </c>
    </row>
    <row r="16" spans="1:2" x14ac:dyDescent="0.25">
      <c r="A16" t="s">
        <v>36</v>
      </c>
      <c r="B16" t="s">
        <v>92</v>
      </c>
    </row>
    <row r="17" spans="1:2" x14ac:dyDescent="0.25">
      <c r="A17" t="s">
        <v>37</v>
      </c>
      <c r="B17" t="s">
        <v>92</v>
      </c>
    </row>
    <row r="18" spans="1:2" x14ac:dyDescent="0.25">
      <c r="A18" t="s">
        <v>38</v>
      </c>
      <c r="B18" t="s">
        <v>67</v>
      </c>
    </row>
    <row r="19" spans="1:2" x14ac:dyDescent="0.25">
      <c r="A19" t="s">
        <v>39</v>
      </c>
      <c r="B19" t="s">
        <v>92</v>
      </c>
    </row>
    <row r="20" spans="1:2" x14ac:dyDescent="0.25">
      <c r="A20" t="s">
        <v>40</v>
      </c>
      <c r="B20" t="s">
        <v>92</v>
      </c>
    </row>
    <row r="21" spans="1:2" x14ac:dyDescent="0.25">
      <c r="A21" t="s">
        <v>41</v>
      </c>
      <c r="B21" t="s">
        <v>93</v>
      </c>
    </row>
    <row r="22" spans="1:2" x14ac:dyDescent="0.25">
      <c r="A22" t="s">
        <v>42</v>
      </c>
      <c r="B22" t="s">
        <v>67</v>
      </c>
    </row>
    <row r="23" spans="1:2" x14ac:dyDescent="0.25">
      <c r="A23" t="s">
        <v>43</v>
      </c>
      <c r="B23" t="s">
        <v>92</v>
      </c>
    </row>
    <row r="24" spans="1:2" x14ac:dyDescent="0.25">
      <c r="A24" t="s">
        <v>44</v>
      </c>
      <c r="B24" t="s">
        <v>92</v>
      </c>
    </row>
    <row r="25" spans="1:2" x14ac:dyDescent="0.25">
      <c r="A25" t="s">
        <v>45</v>
      </c>
      <c r="B25" t="s">
        <v>92</v>
      </c>
    </row>
    <row r="26" spans="1:2" x14ac:dyDescent="0.25">
      <c r="A26" t="s">
        <v>5</v>
      </c>
      <c r="B26" t="s">
        <v>94</v>
      </c>
    </row>
    <row r="27" spans="1:2" x14ac:dyDescent="0.25">
      <c r="A27" t="s">
        <v>46</v>
      </c>
      <c r="B27" t="s">
        <v>95</v>
      </c>
    </row>
    <row r="28" spans="1:2" x14ac:dyDescent="0.25">
      <c r="A28" t="s">
        <v>47</v>
      </c>
      <c r="B28" t="s">
        <v>92</v>
      </c>
    </row>
    <row r="29" spans="1:2" x14ac:dyDescent="0.25">
      <c r="A29" t="s">
        <v>48</v>
      </c>
      <c r="B29" t="s">
        <v>67</v>
      </c>
    </row>
    <row r="30" spans="1:2" x14ac:dyDescent="0.25">
      <c r="A30" t="s">
        <v>49</v>
      </c>
      <c r="B30" t="s">
        <v>96</v>
      </c>
    </row>
    <row r="31" spans="1:2" x14ac:dyDescent="0.25">
      <c r="A31" t="s">
        <v>50</v>
      </c>
      <c r="B31" t="s">
        <v>92</v>
      </c>
    </row>
    <row r="32" spans="1:2" x14ac:dyDescent="0.25">
      <c r="A32" t="s">
        <v>51</v>
      </c>
      <c r="B32" t="s">
        <v>67</v>
      </c>
    </row>
    <row r="33" spans="1:2" x14ac:dyDescent="0.25">
      <c r="A33" t="s">
        <v>52</v>
      </c>
      <c r="B33" t="s">
        <v>97</v>
      </c>
    </row>
    <row r="34" spans="1:2" x14ac:dyDescent="0.25">
      <c r="A34" t="s">
        <v>53</v>
      </c>
      <c r="B34" t="s">
        <v>97</v>
      </c>
    </row>
    <row r="35" spans="1:2" x14ac:dyDescent="0.25">
      <c r="A35" t="s">
        <v>54</v>
      </c>
      <c r="B35" t="s">
        <v>97</v>
      </c>
    </row>
    <row r="36" spans="1:2" x14ac:dyDescent="0.25">
      <c r="A36" t="s">
        <v>55</v>
      </c>
      <c r="B36" t="s">
        <v>67</v>
      </c>
    </row>
    <row r="37" spans="1:2" x14ac:dyDescent="0.25">
      <c r="A37" t="s">
        <v>56</v>
      </c>
      <c r="B37" t="s">
        <v>98</v>
      </c>
    </row>
    <row r="38" spans="1:2" x14ac:dyDescent="0.25">
      <c r="A38" t="s">
        <v>57</v>
      </c>
      <c r="B38" t="s">
        <v>97</v>
      </c>
    </row>
    <row r="39" spans="1:2" x14ac:dyDescent="0.25">
      <c r="A39" t="s">
        <v>58</v>
      </c>
      <c r="B39" t="s">
        <v>67</v>
      </c>
    </row>
    <row r="40" spans="1:2" x14ac:dyDescent="0.25">
      <c r="A40" t="s">
        <v>59</v>
      </c>
      <c r="B40" t="s">
        <v>97</v>
      </c>
    </row>
    <row r="41" spans="1:2" x14ac:dyDescent="0.25">
      <c r="A41" t="s">
        <v>60</v>
      </c>
      <c r="B41" t="s">
        <v>97</v>
      </c>
    </row>
    <row r="42" spans="1:2" x14ac:dyDescent="0.25">
      <c r="A42" t="s">
        <v>61</v>
      </c>
      <c r="B42" t="s">
        <v>97</v>
      </c>
    </row>
    <row r="43" spans="1:2" x14ac:dyDescent="0.25">
      <c r="A43" t="s">
        <v>62</v>
      </c>
      <c r="B43" t="s">
        <v>97</v>
      </c>
    </row>
    <row r="44" spans="1:2" x14ac:dyDescent="0.25">
      <c r="A44" t="s">
        <v>63</v>
      </c>
      <c r="B44" t="s">
        <v>67</v>
      </c>
    </row>
    <row r="45" spans="1:2" x14ac:dyDescent="0.25">
      <c r="A45" t="s">
        <v>64</v>
      </c>
      <c r="B45"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SHOPPABLE SERVICES</vt:lpstr>
      <vt:lpstr>Payers</vt:lpstr>
      <vt:lpstr>IP R&amp;B</vt:lpstr>
      <vt:lpstr>IP R&amp;B 1</vt:lpstr>
      <vt:lpstr>IP R&amp;B 2</vt:lpstr>
      <vt:lpstr>IP R&amp;B 3</vt:lpstr>
      <vt:lpstr>DIAG EXAM</vt:lpstr>
      <vt:lpstr>SUBS HOSP</vt:lpstr>
      <vt:lpstr>DIS 31</vt:lpstr>
      <vt:lpstr>DIS LT 30</vt:lpstr>
    </vt:vector>
  </TitlesOfParts>
  <Company>Haven Behavioral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Butcher</dc:creator>
  <cp:lastModifiedBy>Carolyn Butcher</cp:lastModifiedBy>
  <dcterms:created xsi:type="dcterms:W3CDTF">2024-11-13T14:48:20Z</dcterms:created>
  <dcterms:modified xsi:type="dcterms:W3CDTF">2024-12-13T14:37:04Z</dcterms:modified>
</cp:coreProperties>
</file>