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G:\IT\Inventory and Reference Docs\HMS\Price Transparency\2024 for 2025\2025 Shoppable Completed\"/>
    </mc:Choice>
  </mc:AlternateContent>
  <xr:revisionPtr revIDLastSave="0" documentId="13_ncr:1_{D16AEA81-F7E5-4D08-9B90-2240BF82D30F}" xr6:coauthVersionLast="36" xr6:coauthVersionMax="36" xr10:uidLastSave="{00000000-0000-0000-0000-000000000000}"/>
  <workbookProtection workbookAlgorithmName="SHA-512" workbookHashValue="5xbGf7XNx68DVQpmMtd4kduWh8BbsYYvZ2w+/DJN96Oq6JFuZpauiVowB/p+L1MR0H7JMUBFvcWWp3U0J6OEEQ==" workbookSaltValue="I6733kLXfIuaNK3gFWR1cg==" workbookSpinCount="100000" lockStructure="1"/>
  <bookViews>
    <workbookView xWindow="0" yWindow="0" windowWidth="28800" windowHeight="12225" xr2:uid="{B590D137-E8C3-4FA9-A02E-85B81A9C051A}"/>
  </bookViews>
  <sheets>
    <sheet name="SHOPPABLE SERVICES" sheetId="3" r:id="rId1"/>
    <sheet name="Payers" sheetId="11" state="hidden" r:id="rId2"/>
    <sheet name="IP R&amp;B" sheetId="12" state="hidden" r:id="rId3"/>
    <sheet name="IP R&amp;B 1" sheetId="14" state="hidden" r:id="rId4"/>
    <sheet name="IP R&amp;B 2" sheetId="19" state="hidden" r:id="rId5"/>
    <sheet name="IP R&amp;B 3" sheetId="15" state="hidden" r:id="rId6"/>
    <sheet name="IP R&amp;B 4" sheetId="20" state="hidden" r:id="rId7"/>
    <sheet name="IP R&amp;B 5" sheetId="21" state="hidden" r:id="rId8"/>
    <sheet name="IP R&amp;B 6" sheetId="17" state="hidden" r:id="rId9"/>
    <sheet name="Detox R&amp;B" sheetId="16" state="hidden" r:id="rId10"/>
    <sheet name="ECT" sheetId="24" state="hidden" r:id="rId11"/>
    <sheet name="OP ECT" sheetId="27" state="hidden" r:id="rId12"/>
    <sheet name="DIAG ASST" sheetId="28" state="hidden" r:id="rId13"/>
    <sheet name="EST E&amp;M" sheetId="29" state="hidden" r:id="rId14"/>
    <sheet name="GT" sheetId="32" state="hidden" r:id="rId15"/>
    <sheet name="IOP MH" sheetId="33" state="hidden" r:id="rId16"/>
    <sheet name="IOP SA" sheetId="37" state="hidden" r:id="rId1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3" l="1"/>
  <c r="K29" i="3"/>
  <c r="J29" i="3"/>
  <c r="G29" i="3"/>
  <c r="F29" i="3"/>
  <c r="E29" i="3"/>
  <c r="L28" i="3"/>
  <c r="K28" i="3"/>
  <c r="J28" i="3"/>
  <c r="G28" i="3"/>
  <c r="F28" i="3"/>
  <c r="E28" i="3"/>
  <c r="L27" i="3"/>
  <c r="K27" i="3"/>
  <c r="J27" i="3"/>
  <c r="G27" i="3"/>
  <c r="F27" i="3"/>
  <c r="E27" i="3"/>
  <c r="L26" i="3"/>
  <c r="K26" i="3"/>
  <c r="J26" i="3"/>
  <c r="G26" i="3"/>
  <c r="F26" i="3"/>
  <c r="E26" i="3"/>
  <c r="L25" i="3"/>
  <c r="K25" i="3"/>
  <c r="J25" i="3"/>
  <c r="G25" i="3"/>
  <c r="F25" i="3"/>
  <c r="E25" i="3"/>
  <c r="L24" i="3"/>
  <c r="K24" i="3"/>
  <c r="J24" i="3"/>
  <c r="G24" i="3"/>
  <c r="F24" i="3"/>
  <c r="E24" i="3"/>
  <c r="D24" i="3"/>
  <c r="D21" i="3"/>
  <c r="I21" i="3"/>
  <c r="L21" i="3"/>
  <c r="K21" i="3"/>
  <c r="J21" i="3"/>
  <c r="G21" i="3"/>
  <c r="F21" i="3"/>
  <c r="E21" i="3"/>
  <c r="L20" i="3"/>
  <c r="K20" i="3"/>
  <c r="J20" i="3"/>
  <c r="G20" i="3"/>
  <c r="F20" i="3"/>
  <c r="E20" i="3"/>
  <c r="L19" i="3"/>
  <c r="K19" i="3"/>
  <c r="J19" i="3"/>
  <c r="G19" i="3"/>
  <c r="F19" i="3"/>
  <c r="E19" i="3"/>
  <c r="L18" i="3"/>
  <c r="K18" i="3"/>
  <c r="J18" i="3"/>
  <c r="G18" i="3"/>
  <c r="F18" i="3"/>
  <c r="E18" i="3"/>
  <c r="L17" i="3"/>
  <c r="K17" i="3"/>
  <c r="J17" i="3"/>
  <c r="G17" i="3"/>
  <c r="F17" i="3"/>
  <c r="E17" i="3"/>
  <c r="L16" i="3"/>
  <c r="K16" i="3"/>
  <c r="J16" i="3"/>
  <c r="G16" i="3"/>
  <c r="F16" i="3"/>
  <c r="E16" i="3"/>
  <c r="L15" i="3"/>
  <c r="K15" i="3"/>
  <c r="J15" i="3"/>
  <c r="G15" i="3"/>
  <c r="F15" i="3"/>
  <c r="E15" i="3"/>
  <c r="L14" i="3"/>
  <c r="K14" i="3"/>
  <c r="J14" i="3"/>
  <c r="G14" i="3"/>
  <c r="F14" i="3"/>
  <c r="E14" i="3"/>
  <c r="L13" i="3"/>
  <c r="K13" i="3"/>
  <c r="J13" i="3"/>
  <c r="G13" i="3"/>
  <c r="F13" i="3"/>
  <c r="E13" i="3"/>
</calcChain>
</file>

<file path=xl/sharedStrings.xml><?xml version="1.0" encoding="utf-8"?>
<sst xmlns="http://schemas.openxmlformats.org/spreadsheetml/2006/main" count="1780" uniqueCount="177">
  <si>
    <t>INSURANCE PLAN</t>
  </si>
  <si>
    <t>SELECT YOUR INSURANCE PLAN USING DROPDOWN</t>
  </si>
  <si>
    <t>SHOPPABLE SERVICE</t>
  </si>
  <si>
    <t>REIMBURSEMENT DETAIL</t>
  </si>
  <si>
    <t>REIMBURSEMENT TYPE</t>
  </si>
  <si>
    <t>MEDICARE PART A</t>
  </si>
  <si>
    <t>AETNA (MEDICARE ADVANTAGE)</t>
  </si>
  <si>
    <t>TYPE OF SERVICE</t>
  </si>
  <si>
    <t>BILLING CODE</t>
  </si>
  <si>
    <t>PAYOR-SPECIFIC NEGOTIATED RATE</t>
  </si>
  <si>
    <t>DISCOUNTED CASH PRICE</t>
  </si>
  <si>
    <t>MAXIMUM NEGOTIATED CHARGE</t>
  </si>
  <si>
    <t>MINIMUM NEGOTIATED CHARGE</t>
  </si>
  <si>
    <t>PER DIEM</t>
  </si>
  <si>
    <t>Inpatient</t>
  </si>
  <si>
    <t>GROSS CHARGE</t>
  </si>
  <si>
    <t>SERVICE DETAIL</t>
  </si>
  <si>
    <t>MEDICARE PART B</t>
  </si>
  <si>
    <t>All services and/or gross charge and/or negotiated rate(s) reflected in this document are as of 1/1/2025.</t>
  </si>
  <si>
    <t>HUMANA (MEDICARE ADVANTAGE)</t>
  </si>
  <si>
    <t>CASE RATE</t>
  </si>
  <si>
    <t>Outpatient</t>
  </si>
  <si>
    <t xml:space="preserve">Instructions:  Please choose your insurance provider from the dropdown menu below.  </t>
  </si>
  <si>
    <t>AETNA</t>
  </si>
  <si>
    <t>All current services provided by this hospital are listed below.  Other services may be provided by independent healthcare providers.  Such services may include but are not limited to pathology services and/or radiology services and/or physician visits and therapies.  These outside services will be billed directly by the provider.  Cottonwood Creek Behavioral Hospital does not negotiate or control those charges or reimbursement rates.</t>
  </si>
  <si>
    <t>Individual payors listed from the dropdown menu below are the individual payors that may have negotiated rates with Cottonwood Creek Behavioral Hospital.  If a service is listed without a payor rate, there is no negotiated or contracted rate for that service for that payor.</t>
  </si>
  <si>
    <t>d/b/a Cottonwood Creek Behavioral Hospital</t>
  </si>
  <si>
    <t>2131 South Bonito Way, Meridian ID  83642</t>
  </si>
  <si>
    <t>208.202.4700</t>
  </si>
  <si>
    <t>ADA COUNTY INVOLUNTARY</t>
  </si>
  <si>
    <t>BINGHAM COUNTY INVOLUNTARY</t>
  </si>
  <si>
    <t>BLAINE COUNTY INVOLUNTARY</t>
  </si>
  <si>
    <t>BLUE CHOICE</t>
  </si>
  <si>
    <t>BLUE CROSS IDAHO (MEDICARE ADVANTAGE)</t>
  </si>
  <si>
    <t>BLUE CROSS IDAHO PLUS (MEDICAID)</t>
  </si>
  <si>
    <t>BLUE CROSS OF IDAHO (COMMERCIAL)</t>
  </si>
  <si>
    <t>BLUE CROSS OF IDAHO HMO</t>
  </si>
  <si>
    <t>BLUE CROSS OF IDAHO MARKETPLACE PLANS</t>
  </si>
  <si>
    <t>BLUE CROSS OF IDAHO PPO</t>
  </si>
  <si>
    <t>BOISE COUNTY INVOLUNTARY</t>
  </si>
  <si>
    <t>CANYON COUNTY INVOLUNTARY</t>
  </si>
  <si>
    <t>CARELON (MEDICAID)</t>
  </si>
  <si>
    <t>CARELON BEHAVIORAL HEALTH</t>
  </si>
  <si>
    <t>CARELON HMO (MEDICARE ADVANTAGE)</t>
  </si>
  <si>
    <t>CARELON PPO (MEDICARE ADVANTAGE)</t>
  </si>
  <si>
    <t>CHAMP VA</t>
  </si>
  <si>
    <t>CIGNA</t>
  </si>
  <si>
    <t>COMPSYCH</t>
  </si>
  <si>
    <t>ELMORE COUNTY INVOLUNTARY</t>
  </si>
  <si>
    <t>GEHA</t>
  </si>
  <si>
    <t>GEM COUNTY INVOLUNTARY</t>
  </si>
  <si>
    <t>GOODING COUNTY INVOLUNTARY</t>
  </si>
  <si>
    <t>INDIAN HEALTH SERVICES</t>
  </si>
  <si>
    <t>JEROME COUNTY INVOLUNTARY</t>
  </si>
  <si>
    <t>MA UBH (MEDICARE ADVANTAGE)</t>
  </si>
  <si>
    <t>MAGELLAN (FFS) (MEDICAID IDAHO BEHAVIORAL HEALTH SERVICES ONLY)</t>
  </si>
  <si>
    <t>MEDICAID IDAHO TELLIGEN/GAINWELL (MEDICAL SERVICES ONLY)</t>
  </si>
  <si>
    <t>MEDIGOLD (MEDICARE ADVANTAGE)</t>
  </si>
  <si>
    <t>MHN</t>
  </si>
  <si>
    <t>MHNET AETNA</t>
  </si>
  <si>
    <t>MODA HEALTH</t>
  </si>
  <si>
    <t>MOLINA (MEDICARE ADVANTAGE)</t>
  </si>
  <si>
    <t>MOLINA MARKETPLACE</t>
  </si>
  <si>
    <t>MOLINA PLUS (MEDICAID)</t>
  </si>
  <si>
    <t>MOUNTAIN HEALTH COOP</t>
  </si>
  <si>
    <t>MYCARE PACIFIC SOURCE (MEDICARE ADVANTAGE)</t>
  </si>
  <si>
    <t>PACIFIC SOURCE - OTHER</t>
  </si>
  <si>
    <t>PACIFIC SOURCE NAVIGATOR</t>
  </si>
  <si>
    <t>PACIFIC SOURCE OTHER (MEDICARE ADVANTAGE)</t>
  </si>
  <si>
    <t>PAYETTE COUNTY INVOLUNTARY</t>
  </si>
  <si>
    <t>PRINCIPAL</t>
  </si>
  <si>
    <t>REGENCE BLUE SHIELD (MEDICARE ADVANTAGE)</t>
  </si>
  <si>
    <t>REGENCE BLUE SHIELD PPO</t>
  </si>
  <si>
    <t>REGION 1 H&amp;W</t>
  </si>
  <si>
    <t>REGION 3 H&amp;W</t>
  </si>
  <si>
    <t>REGION 4 H&amp;W</t>
  </si>
  <si>
    <t>REGION 5 H&amp;W</t>
  </si>
  <si>
    <t>REGION 6 H&amp;W</t>
  </si>
  <si>
    <t>SELECT HEALTH</t>
  </si>
  <si>
    <t>SELECT HEALTH (MEDICARE ADVANTAGE)</t>
  </si>
  <si>
    <t>TRICARE WEST-HEALTHNET FEDERAL SERV</t>
  </si>
  <si>
    <t>TRIWEST CCM</t>
  </si>
  <si>
    <t>UMR</t>
  </si>
  <si>
    <t>UNITED BEHAVIORAL HEALTH (OPTUM)</t>
  </si>
  <si>
    <t>VALLEY COUNTY INVOLUNTARY</t>
  </si>
  <si>
    <t>VETERANS ADMINISTRATION</t>
  </si>
  <si>
    <t>INPATIENT PSYCHIATRIC ROOM AND BOARD</t>
  </si>
  <si>
    <t>Rev Code 124</t>
  </si>
  <si>
    <t>CONTRACT RATE, per diem covers room and board services only</t>
  </si>
  <si>
    <t>Negotiated rate reimbursed at payer standard fee schedule</t>
  </si>
  <si>
    <t>Room &amp; Board services not covered by Medicare Part B</t>
  </si>
  <si>
    <t>Standard rate is based on payer fee schedule</t>
  </si>
  <si>
    <t>No negotiated rate; payer determines rate based on fee schedule</t>
  </si>
  <si>
    <t>ALCOHOL, DRUG ABUSE OR DEPENDENCE WITHOUT REHABILITATION THERAPY WITH MCC</t>
  </si>
  <si>
    <t>Rev Code 124, 126  DRG 896</t>
  </si>
  <si>
    <t xml:space="preserve">Estimated DRG amount for average 4 day stay.  Length of stay and comorbidities will adjust rate. Rate applies only to room and board services.  </t>
  </si>
  <si>
    <t xml:space="preserve">NO negotiated rate, standard payor fee schedule. Estimated DRG amount for average 4 day stay.  Length of stay and comorbidities will adjust rate. Rate applies only to room and board services.  </t>
  </si>
  <si>
    <t xml:space="preserve">Estimated DRG amount for average 4 day stay.  Pays DRG without 2% sequestration.  Length of stay and comorbidities will adjust rate. Rate applies only to room and board services.  </t>
  </si>
  <si>
    <t>Estimated DRG amount for average 4 day stay.  Length of stay and comorbidities will adjust rate. Rate applies only to room and board services.  All other services billed and negotiated separately</t>
  </si>
  <si>
    <t xml:space="preserve">Estimated DRG amount for average 4 day stay. Pays 103% of Medicare DRG rate. Length of stay and comorbidities will adjust rate. Rate applies only to room and board services.  </t>
  </si>
  <si>
    <t>ALCOHOL, DRUG ABUSE OR DEPENDENCE WITHOUT REHABILITATION THERAPY WITHOUT MCC</t>
  </si>
  <si>
    <t>Rev Code 124, 126  DRG 897</t>
  </si>
  <si>
    <t xml:space="preserve">Estimated DRG amount for average 4 day stay.  Pays DRG without 2% sequestration. Length of stay and comorbidities will adjust rate. Rate applies only to room and board services.  </t>
  </si>
  <si>
    <t xml:space="preserve">Estimated DRG amount for average 7 day stay.  Length of stay and comorbidities will adjust rate. Rate applies only to room and board services.  </t>
  </si>
  <si>
    <t xml:space="preserve">Estimated DRG amount for average 7 day stay. Pays DRG without 2% sequestration. Length of stay and comorbidities will adjust rate. Rate applies only to room and board services.  </t>
  </si>
  <si>
    <t>Estimated DRG amount for average 7 day stay.  Length of stay and comorbidities will adjust rate. Rate applies only to room and board services.  All other services billed and negotiated separately</t>
  </si>
  <si>
    <t xml:space="preserve">Estimated DRG amount for average 7 day stay. Pays 103% of Medicare DRG rate. Length of stay and comorbidities will adjust rate. Rate applies only to room and board services.  </t>
  </si>
  <si>
    <t>DEPRESSIVE NEUROSIS</t>
  </si>
  <si>
    <t>Rev Code 124, 126  DRG 881</t>
  </si>
  <si>
    <t xml:space="preserve">Estimated DRG amount for average 54 day stay.  Length of stay and comorbidities will adjust rate. Rate applies only to room and board services.  </t>
  </si>
  <si>
    <t xml:space="preserve">NO negotiated rate, standard payor fee schedule. Estimated DRG amount for average 54 day stay.  Length of stay and comorbidities will adjust rate. Rate applies only to room and board services.  </t>
  </si>
  <si>
    <t xml:space="preserve">Estimated DRG amount for average 54 day stay. Pays DRG without 2% sequestration.  Length of stay and comorbidities will adjust rate. Rate applies only to room and board services.  </t>
  </si>
  <si>
    <t>Estimated DRG amount for average 54 day stay.  Length of stay and comorbidities will adjust rate. Rate applies only to room and board services.  All other services billed and negotiated separately</t>
  </si>
  <si>
    <t xml:space="preserve">Estimated DRG amount for average 54 day stay. Pays 103% of Medicare DRG rate. Length of stay and comorbidities will adjust rate. Rate applies only to room and board services.  </t>
  </si>
  <si>
    <t>DISORDERS OF PERSONALITY AND IMPUSLE CONTROL</t>
  </si>
  <si>
    <t>Rev Code 124, 126  DRG 883</t>
  </si>
  <si>
    <t xml:space="preserve">Estimated DRG amount for average 11 day stay.  Length of stay and comorbidities will adjust rate. Rate applies only to room and board services.  </t>
  </si>
  <si>
    <t xml:space="preserve">NO negotiated rate, standard payor fee schedule. Estimated DRG amount for average 11 day stay.  Length of stay and comorbidities will adjust rate. Rate applies only to room and board services.  </t>
  </si>
  <si>
    <t xml:space="preserve">Estimated DRG amount for average 11 day stay.  Pays DRG without 2% sequestration. Length of stay and comorbidities will adjust rate. Rate applies only to room and board services.  </t>
  </si>
  <si>
    <t>Estimated DRG amount for average 11 day stay.  Length of stay and comorbidities will adjust rate. Rate applies only to room and board services.  All other services billed and negotiated separately</t>
  </si>
  <si>
    <t xml:space="preserve">Estimated DRG amount for average 11 day stay. Pays 103% of Medicare DRG rate. Length of stay and comorbidities will adjust rate. Rate applies only to room and board services.  </t>
  </si>
  <si>
    <t>NEUROSIS EXCEPT DEPRESSIVE</t>
  </si>
  <si>
    <t>Rev Code 124, 126  DRG 882</t>
  </si>
  <si>
    <t xml:space="preserve">Estimated DRG amount for average 10 day stay.  Length of stay and comorbidities will adjust rate. Rate applies only to room and board services.  </t>
  </si>
  <si>
    <t xml:space="preserve">NO negotiated rate, standard payor fee schedule. Estimated DRG amount for average 10 day stay.  Length of stay and comorbidities will adjust rate. Rate applies only to room and board services.  </t>
  </si>
  <si>
    <t xml:space="preserve">Estimated DRG amount for average 10 day stay.  Pays DRG without 2% sequestration.  Length of stay and comorbidities will adjust rate. Rate applies only to room and board services.  </t>
  </si>
  <si>
    <t>Estimated DRG amount for average 10 day stay.  Length of stay and comorbidities will adjust rate. Rate applies only to room and board services.  All other services billed and negotiated separately</t>
  </si>
  <si>
    <t xml:space="preserve">Estimated DRG amount for average 10 day stay. Pays 103% of Medicare DRG rate. Length of stay and comorbidities will adjust rate. Rate applies only to room and board services.  </t>
  </si>
  <si>
    <t>PSYCHOSIS</t>
  </si>
  <si>
    <t>Rev Code 124, 126  DRG 885</t>
  </si>
  <si>
    <t>INPATIENT DETOXIFICATION ROOM AND BOARD</t>
  </si>
  <si>
    <t>Rev Code 126</t>
  </si>
  <si>
    <t>NO Negotiated rate</t>
  </si>
  <si>
    <t>ELECTROCONVULSIVE THERAPY (ECT)</t>
  </si>
  <si>
    <t>Service may be proved as part of an inpatient stay, Billed and reimbursed separate of room and board service</t>
  </si>
  <si>
    <t>Additional add-on payment per unit to room and board DRG payment</t>
  </si>
  <si>
    <t>OTHER</t>
  </si>
  <si>
    <t xml:space="preserve">No negotiated rate </t>
  </si>
  <si>
    <t>NO negotiated rate, standard payor fee schedule. Additional add-on payment per unit to room and board DRG payment may apply</t>
  </si>
  <si>
    <t>NO negotiated rate</t>
  </si>
  <si>
    <t xml:space="preserve">No negotiated rate. </t>
  </si>
  <si>
    <t>ECT Procedures not covered by Magellan behavioral health.  Billed separate to Telligen/Gainwell for Medical coverage.  Pays payor fee schedue</t>
  </si>
  <si>
    <t>ECT CHARGES FOR ALL ID MEDICAID BILLED AS MEDICAL SERVICES, PAYS 80% OF GROSS CHARGE FOR MEDICAL SERVICE ONLY; Billed separate of behavioral health room/board services billed to Magellan Medicaid</t>
  </si>
  <si>
    <t>PERCENT OF TOTAL BILLED CHARGES</t>
  </si>
  <si>
    <t>Additional add-on payment per unit to room and board DRG payment. Per payor fee schedule</t>
  </si>
  <si>
    <t>Service may be proved as part of an inpatient stay, included in R&amp;B perdiem</t>
  </si>
  <si>
    <t>No negotiated rate, included in room/board reimbursement</t>
  </si>
  <si>
    <t>No negotiated rate</t>
  </si>
  <si>
    <t>Rev Code 901 ICD GZB0ZZZ</t>
  </si>
  <si>
    <t xml:space="preserve">Rev Code 901  </t>
  </si>
  <si>
    <t>Per Diem is for each day service is received</t>
  </si>
  <si>
    <t>Per Diem is for each day service is received, rate determined by payer's fees chedule</t>
  </si>
  <si>
    <t>NO negotiated rate, standard payor fee schedule. Per Diem is for each day service is received, rate determined by payer's fees chedule</t>
  </si>
  <si>
    <t>ECT CHARGES FOR ALL ID MEDICAID BILLED AS MEDICAL SERVICES, PAYS 80% OF GROSS CHARGE FOR MEDICAL SERVICE ONLY; Billed separate of any other behavioral health services which are billed to Magellan Medicaid</t>
  </si>
  <si>
    <t>No negotiated rate. Per Diem is for each day service is received, rate determined by payer's fees chedule</t>
  </si>
  <si>
    <t>Rev Code 901, 320 CPT 90870</t>
  </si>
  <si>
    <t>Rev Code 901 CPT 90870</t>
  </si>
  <si>
    <t>DIAGNOSTIC ASSESSMENT WITHOUT MEDICAL</t>
  </si>
  <si>
    <t>Pre-IOP Program Assessment.  Payor may pay per their standard fee schedule.</t>
  </si>
  <si>
    <t>Rate determined by payer's fees chedule, NO negotiated rate</t>
  </si>
  <si>
    <t>NO negotiated rate, standard payor fee schedule. Rate determined by payer's fees chedule, NO negotiated rate</t>
  </si>
  <si>
    <t xml:space="preserve">  CPT 90791</t>
  </si>
  <si>
    <t>EST PT OP E&amp;M LOW COMPLEXITY 15 MINUTES</t>
  </si>
  <si>
    <t xml:space="preserve">Not offered as an individual service; only available through participation in a Intensive Outpatient Program (IOP).  Payor may pay per their standard fee schedule </t>
  </si>
  <si>
    <t>Rev Code 961 CPT 99213</t>
  </si>
  <si>
    <t>Not offered as an individual service; only available through participation in a Intensive Outpatient Program (IOP).  Payor may pay per fee schedule if number of groups per day/per week do not meet IOP minimum requirements.</t>
  </si>
  <si>
    <t>GROUP PSYCHOTHERAPY 45 MINUTES AS PART OF AN IOP PROGRAM</t>
  </si>
  <si>
    <t>Rev Code 905 CPT 90853</t>
  </si>
  <si>
    <t>INTENSIVE OUTPATIENT PSYCHIATRIC SERVICES (IOP)</t>
  </si>
  <si>
    <t>MENTAL HEALTH</t>
  </si>
  <si>
    <t>Total gross charge dependent on number of groups attended per day.  Contract rate dependent on meeting IOP minimum requirements per day/per week.  Rate shown is for a qualifying IOP day</t>
  </si>
  <si>
    <t>Per Diem for when full day of IOP services are received.  Rate determined by payer's fees chedule and will vary based on number of groups attended</t>
  </si>
  <si>
    <t>NO negotiated rate, standard payor fee schedule. Per Diem for when full day of IOP services are received.  Rate determined by payer's fees chedule and will vary based on number of groups attended</t>
  </si>
  <si>
    <t>Standard rate is based on payer fee schedule (per diem for IOP day or 81.52 per unit.</t>
  </si>
  <si>
    <t xml:space="preserve">HCPCS S9480  </t>
  </si>
  <si>
    <t>SUBSTANCE ABUSE</t>
  </si>
  <si>
    <t xml:space="preserve">HCPCS H0015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</si>
</sst>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0"/>
      <color theme="1"/>
      <name val="Calibri"/>
      <family val="2"/>
      <scheme val="minor"/>
    </font>
    <font>
      <b/>
      <sz val="12"/>
      <color theme="0"/>
      <name val="Calibri"/>
      <family val="2"/>
      <scheme val="minor"/>
    </font>
    <font>
      <b/>
      <sz val="12"/>
      <color theme="1"/>
      <name val="Calibri"/>
      <family val="2"/>
      <scheme val="minor"/>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1" fillId="0" borderId="0" xfId="0" applyFont="1"/>
    <xf numFmtId="0" fontId="0" fillId="0" borderId="0" xfId="0" applyAlignment="1">
      <alignment horizontal="center" wrapText="1"/>
    </xf>
    <xf numFmtId="0" fontId="0" fillId="0" borderId="2" xfId="0" applyFill="1" applyBorder="1" applyAlignment="1">
      <alignment horizontal="center" wrapText="1"/>
    </xf>
    <xf numFmtId="0" fontId="0" fillId="0" borderId="2" xfId="0" applyBorder="1" applyAlignment="1">
      <alignment horizontal="center" wrapText="1"/>
    </xf>
    <xf numFmtId="0" fontId="0" fillId="0" borderId="0" xfId="0" applyBorder="1" applyAlignment="1">
      <alignment horizontal="center" wrapText="1"/>
    </xf>
    <xf numFmtId="0" fontId="0" fillId="0" borderId="0" xfId="0" applyFill="1" applyAlignment="1">
      <alignment horizontal="center" wrapText="1"/>
    </xf>
    <xf numFmtId="0" fontId="1" fillId="0" borderId="0" xfId="0" applyFont="1" applyAlignment="1">
      <alignment horizontal="right"/>
    </xf>
    <xf numFmtId="0" fontId="0" fillId="0" borderId="3" xfId="0" applyBorder="1" applyAlignment="1">
      <alignment horizontal="center" wrapText="1"/>
    </xf>
    <xf numFmtId="0" fontId="2" fillId="0" borderId="2" xfId="0" applyFont="1" applyBorder="1" applyAlignment="1">
      <alignment horizontal="center" wrapText="1"/>
    </xf>
    <xf numFmtId="0" fontId="0" fillId="0" borderId="2" xfId="0" applyFont="1" applyBorder="1" applyAlignment="1">
      <alignment horizontal="center" wrapText="1"/>
    </xf>
    <xf numFmtId="0" fontId="0" fillId="0" borderId="0" xfId="0" applyFont="1" applyBorder="1" applyAlignment="1">
      <alignment horizontal="center" wrapText="1"/>
    </xf>
    <xf numFmtId="0" fontId="1" fillId="0" borderId="0" xfId="0" applyFont="1" applyFill="1" applyBorder="1" applyAlignment="1">
      <alignment horizontal="center" wrapText="1"/>
    </xf>
    <xf numFmtId="0" fontId="0" fillId="0" borderId="3" xfId="0" applyFill="1" applyBorder="1" applyAlignment="1">
      <alignment horizontal="center" wrapText="1"/>
    </xf>
    <xf numFmtId="0" fontId="2" fillId="0" borderId="3" xfId="0" applyFont="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0" fillId="4" borderId="0" xfId="0" applyFill="1" applyBorder="1" applyAlignment="1">
      <alignment horizontal="center" wrapText="1"/>
    </xf>
    <xf numFmtId="0" fontId="2" fillId="4" borderId="0" xfId="0" applyFont="1" applyFill="1" applyBorder="1" applyAlignment="1">
      <alignment horizontal="center" wrapText="1"/>
    </xf>
    <xf numFmtId="0" fontId="0" fillId="0" borderId="0" xfId="0" applyFont="1" applyAlignment="1">
      <alignment horizontal="left" vertical="center"/>
    </xf>
    <xf numFmtId="0" fontId="0"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0" fillId="0" borderId="0" xfId="0" applyFont="1" applyFill="1" applyAlignment="1">
      <alignment horizontal="center" wrapText="1"/>
    </xf>
    <xf numFmtId="0" fontId="5" fillId="0" borderId="2" xfId="0" applyFont="1" applyFill="1" applyBorder="1" applyAlignment="1">
      <alignment horizontal="center" wrapText="1"/>
    </xf>
    <xf numFmtId="0" fontId="0" fillId="0" borderId="2" xfId="0" applyBorder="1"/>
    <xf numFmtId="0" fontId="0" fillId="0" borderId="2" xfId="0" applyBorder="1" applyAlignment="1">
      <alignment wrapText="1"/>
    </xf>
    <xf numFmtId="0" fontId="0" fillId="0" borderId="0" xfId="0" applyFont="1" applyAlignment="1">
      <alignment horizontal="left" vertical="center" wrapText="1"/>
    </xf>
    <xf numFmtId="0" fontId="3" fillId="4" borderId="0" xfId="0" applyFont="1" applyFill="1" applyAlignment="1">
      <alignment horizontal="center"/>
    </xf>
    <xf numFmtId="0" fontId="0" fillId="2" borderId="1" xfId="0" applyFont="1" applyFill="1" applyBorder="1" applyAlignment="1" applyProtection="1">
      <alignment horizontal="center" wrapText="1"/>
      <protection locked="0"/>
    </xf>
    <xf numFmtId="0" fontId="0" fillId="2" borderId="0"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114300</xdr:colOff>
      <xdr:row>9</xdr:row>
      <xdr:rowOff>228599</xdr:rowOff>
    </xdr:from>
    <xdr:to>
      <xdr:col>5</xdr:col>
      <xdr:colOff>1419225</xdr:colOff>
      <xdr:row>9</xdr:row>
      <xdr:rowOff>352425</xdr:rowOff>
    </xdr:to>
    <xdr:sp macro="" textlink="">
      <xdr:nvSpPr>
        <xdr:cNvPr id="2" name="Arrow: Left 1">
          <a:extLst>
            <a:ext uri="{FF2B5EF4-FFF2-40B4-BE49-F238E27FC236}">
              <a16:creationId xmlns:a16="http://schemas.microsoft.com/office/drawing/2014/main" id="{A683155B-D002-41FD-AFAB-70C005673D80}"/>
            </a:ext>
          </a:extLst>
        </xdr:cNvPr>
        <xdr:cNvSpPr/>
      </xdr:nvSpPr>
      <xdr:spPr>
        <a:xfrm>
          <a:off x="7277100" y="2647949"/>
          <a:ext cx="1304925" cy="1238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5AAF-4E1C-492D-9DCB-39557B9F7171}">
  <sheetPr codeName="Sheet1"/>
  <dimension ref="A1:L29"/>
  <sheetViews>
    <sheetView tabSelected="1" workbookViewId="0">
      <pane ySplit="12" topLeftCell="A13" activePane="bottomLeft" state="frozen"/>
      <selection pane="bottomLeft" activeCell="C10" sqref="C10:E10"/>
    </sheetView>
  </sheetViews>
  <sheetFormatPr defaultRowHeight="15" x14ac:dyDescent="0.25"/>
  <cols>
    <col min="1" max="1" width="16.5703125" customWidth="1"/>
    <col min="2" max="2" width="29.5703125" customWidth="1"/>
    <col min="3" max="3" width="11.140625" customWidth="1"/>
    <col min="4" max="4" width="13.140625" customWidth="1"/>
    <col min="5" max="5" width="37" customWidth="1"/>
    <col min="6" max="7" width="21.85546875" customWidth="1"/>
    <col min="9" max="9" width="11.7109375" customWidth="1"/>
    <col min="10" max="10" width="21.42578125" customWidth="1"/>
    <col min="11" max="11" width="22" customWidth="1"/>
    <col min="12" max="12" width="22.5703125" customWidth="1"/>
  </cols>
  <sheetData>
    <row r="1" spans="1:12" s="1" customFormat="1" x14ac:dyDescent="0.25">
      <c r="A1" s="20" t="s">
        <v>18</v>
      </c>
      <c r="B1" s="21"/>
      <c r="C1" s="21"/>
      <c r="D1" s="21"/>
      <c r="E1" s="21"/>
      <c r="F1" s="21"/>
      <c r="G1" s="21"/>
      <c r="H1" s="21"/>
      <c r="I1" s="21"/>
      <c r="J1" s="21"/>
      <c r="K1" s="21"/>
      <c r="L1" s="21"/>
    </row>
    <row r="2" spans="1:12" s="1" customFormat="1" ht="45.75" customHeight="1" x14ac:dyDescent="0.25">
      <c r="A2" s="28" t="s">
        <v>24</v>
      </c>
      <c r="B2" s="28"/>
      <c r="C2" s="28"/>
      <c r="D2" s="28"/>
      <c r="E2" s="28"/>
      <c r="F2" s="28"/>
      <c r="G2" s="28"/>
      <c r="H2" s="28"/>
      <c r="I2" s="28"/>
      <c r="J2" s="28"/>
      <c r="K2" s="28"/>
      <c r="L2" s="28"/>
    </row>
    <row r="3" spans="1:12" s="1" customFormat="1" ht="36.75" customHeight="1" x14ac:dyDescent="0.25">
      <c r="A3" s="28" t="s">
        <v>25</v>
      </c>
      <c r="B3" s="28"/>
      <c r="C3" s="28"/>
      <c r="D3" s="28"/>
      <c r="E3" s="28"/>
      <c r="F3" s="28"/>
      <c r="G3" s="28"/>
      <c r="H3" s="28"/>
      <c r="I3" s="28"/>
      <c r="J3" s="28"/>
      <c r="K3" s="28"/>
      <c r="L3" s="28"/>
    </row>
    <row r="4" spans="1:12" ht="15.75" x14ac:dyDescent="0.25">
      <c r="A4" s="22" t="s">
        <v>22</v>
      </c>
      <c r="B4" s="23"/>
      <c r="C4" s="23"/>
      <c r="D4" s="23"/>
      <c r="E4" s="23"/>
      <c r="F4" s="23"/>
      <c r="G4" s="23"/>
      <c r="H4" s="23"/>
      <c r="I4" s="23"/>
      <c r="J4" s="23"/>
      <c r="K4" s="23"/>
      <c r="L4" s="23"/>
    </row>
    <row r="5" spans="1:12" x14ac:dyDescent="0.25">
      <c r="A5" s="1"/>
    </row>
    <row r="6" spans="1:12" ht="15.75" x14ac:dyDescent="0.25">
      <c r="A6" s="29" t="s">
        <v>26</v>
      </c>
      <c r="B6" s="29"/>
      <c r="C6" s="29"/>
      <c r="D6" s="29"/>
      <c r="E6" s="29"/>
      <c r="F6" s="29"/>
      <c r="G6" s="29"/>
      <c r="H6" s="29"/>
      <c r="I6" s="29"/>
      <c r="J6" s="29"/>
      <c r="K6" s="29"/>
      <c r="L6" s="29"/>
    </row>
    <row r="7" spans="1:12" ht="15.75" x14ac:dyDescent="0.25">
      <c r="A7" s="29" t="s">
        <v>27</v>
      </c>
      <c r="B7" s="29"/>
      <c r="C7" s="29"/>
      <c r="D7" s="29"/>
      <c r="E7" s="29"/>
      <c r="F7" s="29"/>
      <c r="G7" s="29"/>
      <c r="H7" s="29"/>
      <c r="I7" s="29"/>
      <c r="J7" s="29"/>
      <c r="K7" s="29"/>
      <c r="L7" s="29"/>
    </row>
    <row r="8" spans="1:12" ht="15.75" x14ac:dyDescent="0.25">
      <c r="A8" s="29" t="s">
        <v>28</v>
      </c>
      <c r="B8" s="29"/>
      <c r="C8" s="29"/>
      <c r="D8" s="29"/>
      <c r="E8" s="29"/>
      <c r="F8" s="29"/>
      <c r="G8" s="29"/>
      <c r="H8" s="29"/>
      <c r="I8" s="29"/>
      <c r="J8" s="29"/>
      <c r="K8" s="29"/>
      <c r="L8" s="29"/>
    </row>
    <row r="10" spans="1:12" ht="30" customHeight="1" x14ac:dyDescent="0.25">
      <c r="A10" s="1"/>
      <c r="B10" s="7" t="s">
        <v>0</v>
      </c>
      <c r="C10" s="30" t="s">
        <v>29</v>
      </c>
      <c r="D10" s="31"/>
      <c r="E10" s="31"/>
      <c r="G10" s="1" t="s">
        <v>1</v>
      </c>
    </row>
    <row r="11" spans="1:12" ht="15.75" thickBot="1" x14ac:dyDescent="0.3"/>
    <row r="12" spans="1:12" s="2" customFormat="1" ht="30.75" thickBot="1" x14ac:dyDescent="0.3">
      <c r="A12" s="15" t="s">
        <v>2</v>
      </c>
      <c r="B12" s="16" t="s">
        <v>16</v>
      </c>
      <c r="C12" s="16" t="s">
        <v>7</v>
      </c>
      <c r="D12" s="16" t="s">
        <v>8</v>
      </c>
      <c r="E12" s="16" t="s">
        <v>3</v>
      </c>
      <c r="F12" s="16" t="s">
        <v>4</v>
      </c>
      <c r="G12" s="17" t="s">
        <v>9</v>
      </c>
      <c r="H12" s="12"/>
      <c r="I12" s="15" t="s">
        <v>15</v>
      </c>
      <c r="J12" s="16" t="s">
        <v>10</v>
      </c>
      <c r="K12" s="16" t="s">
        <v>11</v>
      </c>
      <c r="L12" s="17" t="s">
        <v>12</v>
      </c>
    </row>
    <row r="13" spans="1:12" s="6" customFormat="1" ht="63.75" customHeight="1" x14ac:dyDescent="0.25">
      <c r="A13" s="2" t="s">
        <v>86</v>
      </c>
      <c r="B13" s="13"/>
      <c r="C13" s="13" t="s">
        <v>14</v>
      </c>
      <c r="D13" s="13" t="s">
        <v>87</v>
      </c>
      <c r="E13" s="14" t="str">
        <f>IFERROR(VLOOKUP($C$10,'IP R&amp;B'!$A$1:$G$46,2,FALSE),"No Contracted/Negotiated Rate")</f>
        <v>CONTRACT RATE, per diem covers room and board services only</v>
      </c>
      <c r="F13" s="8" t="str">
        <f>IFERROR(VLOOKUP($C$10,'IP R&amp;B'!$A$1:$G$46,3,FALSE),"No Contracted/Negotiated Rate")</f>
        <v>PER DIEM</v>
      </c>
      <c r="G13" s="8">
        <f>IFERROR(VLOOKUP($C$10,'IP R&amp;B'!$A$1:$G$46,4,FALSE),"No Contracted/Negotiated Rate")</f>
        <v>975</v>
      </c>
      <c r="H13" s="5"/>
      <c r="I13" s="8">
        <v>1982</v>
      </c>
      <c r="J13" s="8">
        <f>IFERROR(VLOOKUP($C$10,'IP R&amp;B'!$A$1:$G$46,5,FALSE),"No Contracted/Negotiated Rate")</f>
        <v>888.84</v>
      </c>
      <c r="K13" s="8">
        <f>IFERROR(VLOOKUP($C$10,'IP R&amp;B'!$A$1:$G$46,6,FALSE),"No Contracted/Negotiated Rate")</f>
        <v>1300</v>
      </c>
      <c r="L13" s="8">
        <f>IFERROR(VLOOKUP($C$10,'IP R&amp;B'!$A$1:$G$46,7,FALSE),"No Contracted/Negotiated Rate")</f>
        <v>795</v>
      </c>
    </row>
    <row r="14" spans="1:12" s="2" customFormat="1" ht="63" customHeight="1" x14ac:dyDescent="0.25">
      <c r="A14" s="4" t="s">
        <v>86</v>
      </c>
      <c r="B14" s="4" t="s">
        <v>93</v>
      </c>
      <c r="C14" s="4" t="s">
        <v>14</v>
      </c>
      <c r="D14" s="13" t="s">
        <v>94</v>
      </c>
      <c r="E14" s="9" t="str">
        <f>IFERROR(VLOOKUP($C$10,'IP R&amp;B 1'!$A$1:$G$15,2,FALSE),"No Contracted/Negotiated Rate")</f>
        <v>No Contracted/Negotiated Rate</v>
      </c>
      <c r="F14" s="9" t="str">
        <f>IFERROR(VLOOKUP($C$10,'IP R&amp;B 1'!$A$1:$G$15,3,FALSE),"No Contracted/Negotiated Rate")</f>
        <v>No Contracted/Negotiated Rate</v>
      </c>
      <c r="G14" s="9" t="str">
        <f>IFERROR(VLOOKUP($C$10,'IP R&amp;B 1'!$A$1:$G$15,4,FALSE),"No Contracted/Negotiated Rate")</f>
        <v>No Contracted/Negotiated Rate</v>
      </c>
      <c r="H14" s="5"/>
      <c r="I14" s="4">
        <v>1982</v>
      </c>
      <c r="J14" s="9" t="str">
        <f>IFERROR(VLOOKUP($C$10,'IP R&amp;B 1'!$A$1:$G$15,5,FALSE),"No Contracted/Negotiated Rate")</f>
        <v>No Contracted/Negotiated Rate</v>
      </c>
      <c r="K14" s="9" t="str">
        <f>IFERROR(VLOOKUP($C$10,'IP R&amp;B 1'!$A$1:$G$15,6,FALSE),"No Contracted/Negotiated Rate")</f>
        <v>No Contracted/Negotiated Rate</v>
      </c>
      <c r="L14" s="9" t="str">
        <f>IFERROR(VLOOKUP($C$10,'IP R&amp;B 1'!$A$1:$G$15,7,FALSE),"No Contracted/Negotiated Rate")</f>
        <v>No Contracted/Negotiated Rate</v>
      </c>
    </row>
    <row r="15" spans="1:12" s="2" customFormat="1" ht="63" customHeight="1" x14ac:dyDescent="0.25">
      <c r="A15" s="4" t="s">
        <v>86</v>
      </c>
      <c r="B15" s="4" t="s">
        <v>100</v>
      </c>
      <c r="C15" s="4" t="s">
        <v>14</v>
      </c>
      <c r="D15" s="13" t="s">
        <v>101</v>
      </c>
      <c r="E15" s="9" t="str">
        <f>IFERROR(VLOOKUP($C$10,'IP R&amp;B 2'!$A$1:$G$15,2,FALSE),"No Contracted/Negotiated Rate")</f>
        <v>No Contracted/Negotiated Rate</v>
      </c>
      <c r="F15" s="9" t="str">
        <f>IFERROR(VLOOKUP($C$10,'IP R&amp;B 2'!$A$1:$G$15,3,FALSE),"No Contracted/Negotiated Rate")</f>
        <v>No Contracted/Negotiated Rate</v>
      </c>
      <c r="G15" s="9" t="str">
        <f>IFERROR(VLOOKUP($C$10,'IP R&amp;B 2'!$A$1:$G$15,4,FALSE),"No Contracted/Negotiated Rate")</f>
        <v>No Contracted/Negotiated Rate</v>
      </c>
      <c r="H15" s="5"/>
      <c r="I15" s="4">
        <v>1982</v>
      </c>
      <c r="J15" s="9" t="str">
        <f>IFERROR(VLOOKUP($C$10,'IP R&amp;B 2'!$A$1:$G$15,5,FALSE),"No Contracted/Negotiated Rate")</f>
        <v>No Contracted/Negotiated Rate</v>
      </c>
      <c r="K15" s="9" t="str">
        <f>IFERROR(VLOOKUP($C$10,'IP R&amp;B 2'!$A$1:$G$15,6,FALSE),"No Contracted/Negotiated Rate")</f>
        <v>No Contracted/Negotiated Rate</v>
      </c>
      <c r="L15" s="9" t="str">
        <f>IFERROR(VLOOKUP($C$10,'IP R&amp;B 2'!$A$1:$G$15,7,FALSE),"No Contracted/Negotiated Rate")</f>
        <v>No Contracted/Negotiated Rate</v>
      </c>
    </row>
    <row r="16" spans="1:12" s="2" customFormat="1" ht="63.75" customHeight="1" x14ac:dyDescent="0.25">
      <c r="A16" s="4" t="s">
        <v>86</v>
      </c>
      <c r="B16" s="4" t="s">
        <v>107</v>
      </c>
      <c r="C16" s="4" t="s">
        <v>14</v>
      </c>
      <c r="D16" s="13" t="s">
        <v>108</v>
      </c>
      <c r="E16" s="9" t="str">
        <f>IFERROR(VLOOKUP($C$10,'IP R&amp;B 3'!$A$1:$G$14,2,FALSE),"No Contracted/Negotiated Rate")</f>
        <v>No Contracted/Negotiated Rate</v>
      </c>
      <c r="F16" s="9" t="str">
        <f>IFERROR(VLOOKUP($C$10,'IP R&amp;B 3'!$A$1:$G$14,3,FALSE),"No Contracted/Negotiated Rate")</f>
        <v>No Contracted/Negotiated Rate</v>
      </c>
      <c r="G16" s="9" t="str">
        <f>IFERROR(VLOOKUP($C$10,'IP R&amp;B 3'!$A$1:$G$14,4,FALSE),"No Contracted/Negotiated Rate")</f>
        <v>No Contracted/Negotiated Rate</v>
      </c>
      <c r="H16" s="5"/>
      <c r="I16" s="4">
        <v>1982</v>
      </c>
      <c r="J16" s="9" t="str">
        <f>IFERROR(VLOOKUP($C$10,'IP R&amp;B 3'!$A$1:$G$14,5,FALSE),"No Contracted/Negotiated Rate")</f>
        <v>No Contracted/Negotiated Rate</v>
      </c>
      <c r="K16" s="9" t="str">
        <f>IFERROR(VLOOKUP($C$10,'IP R&amp;B 3'!$A$1:$G$14,6,FALSE),"No Contracted/Negotiated Rate")</f>
        <v>No Contracted/Negotiated Rate</v>
      </c>
      <c r="L16" s="9" t="str">
        <f>IFERROR(VLOOKUP($C$10,'IP R&amp;B 3'!$A$1:$G$14,7,FALSE),"No Contracted/Negotiated Rate")</f>
        <v>No Contracted/Negotiated Rate</v>
      </c>
    </row>
    <row r="17" spans="1:12" s="2" customFormat="1" ht="60.75" customHeight="1" x14ac:dyDescent="0.25">
      <c r="A17" s="4" t="s">
        <v>86</v>
      </c>
      <c r="B17" s="4" t="s">
        <v>114</v>
      </c>
      <c r="C17" s="4" t="s">
        <v>14</v>
      </c>
      <c r="D17" s="13" t="s">
        <v>115</v>
      </c>
      <c r="E17" s="9" t="str">
        <f>IFERROR(VLOOKUP($C$10,'IP R&amp;B 4'!$A$1:$G$15,2,FALSE),"No Contracted/Negotiated Rate")</f>
        <v>No Contracted/Negotiated Rate</v>
      </c>
      <c r="F17" s="9" t="str">
        <f>IFERROR(VLOOKUP($C$10,'IP R&amp;B 4'!$A$1:$G$15,3,FALSE),"No Contracted/Negotiated Rate")</f>
        <v>No Contracted/Negotiated Rate</v>
      </c>
      <c r="G17" s="9" t="str">
        <f>IFERROR(VLOOKUP($C$10,'IP R&amp;B 4'!$A$1:$G$15,4,FALSE),"No Contracted/Negotiated Rate")</f>
        <v>No Contracted/Negotiated Rate</v>
      </c>
      <c r="H17" s="5"/>
      <c r="I17" s="4">
        <v>1982</v>
      </c>
      <c r="J17" s="9" t="str">
        <f>IFERROR(VLOOKUP($C$10,'IP R&amp;B 4'!$A$1:$G$15,5,FALSE),"No Contracted/Negotiated Rate")</f>
        <v>No Contracted/Negotiated Rate</v>
      </c>
      <c r="K17" s="9" t="str">
        <f>IFERROR(VLOOKUP($C$10,'IP R&amp;B 4'!$A$1:$G$15,6,FALSE),"No Contracted/Negotiated Rate")</f>
        <v>No Contracted/Negotiated Rate</v>
      </c>
      <c r="L17" s="9" t="str">
        <f>IFERROR(VLOOKUP($C$10,'IP R&amp;B 4'!$A$1:$G$15,7,FALSE),"No Contracted/Negotiated Rate")</f>
        <v>No Contracted/Negotiated Rate</v>
      </c>
    </row>
    <row r="18" spans="1:12" s="2" customFormat="1" ht="60.75" customHeight="1" x14ac:dyDescent="0.25">
      <c r="A18" s="4" t="s">
        <v>86</v>
      </c>
      <c r="B18" s="4" t="s">
        <v>121</v>
      </c>
      <c r="C18" s="4" t="s">
        <v>14</v>
      </c>
      <c r="D18" s="13" t="s">
        <v>122</v>
      </c>
      <c r="E18" s="9" t="str">
        <f>IFERROR(VLOOKUP($C$10,'IP R&amp;B 5'!$A$1:$G$15,2,FALSE),"No Contracted/Negotiated Rate")</f>
        <v>No Contracted/Negotiated Rate</v>
      </c>
      <c r="F18" s="9" t="str">
        <f>IFERROR(VLOOKUP($C$10,'IP R&amp;B 5'!$A$1:$G$15,3,FALSE),"No Contracted/Negotiated Rate")</f>
        <v>No Contracted/Negotiated Rate</v>
      </c>
      <c r="G18" s="9" t="str">
        <f>IFERROR(VLOOKUP($C$10,'IP R&amp;B 5'!$A$1:$G$15,4,FALSE),"No Contracted/Negotiated Rate")</f>
        <v>No Contracted/Negotiated Rate</v>
      </c>
      <c r="H18" s="5"/>
      <c r="I18" s="4">
        <v>1982</v>
      </c>
      <c r="J18" s="9" t="str">
        <f>IFERROR(VLOOKUP($C$10,'IP R&amp;B 5'!$A$1:$G$15,5,FALSE),"No Contracted/Negotiated Rate")</f>
        <v>No Contracted/Negotiated Rate</v>
      </c>
      <c r="K18" s="9" t="str">
        <f>IFERROR(VLOOKUP($C$10,'IP R&amp;B 5'!$A$1:$G$15,6,FALSE),"No Contracted/Negotiated Rate")</f>
        <v>No Contracted/Negotiated Rate</v>
      </c>
      <c r="L18" s="9" t="str">
        <f>IFERROR(VLOOKUP($C$10,'IP R&amp;B 5'!$A$1:$G$15,7,FALSE),"No Contracted/Negotiated Rate")</f>
        <v>No Contracted/Negotiated Rate</v>
      </c>
    </row>
    <row r="19" spans="1:12" s="2" customFormat="1" ht="60" customHeight="1" x14ac:dyDescent="0.25">
      <c r="A19" s="4" t="s">
        <v>86</v>
      </c>
      <c r="B19" s="4" t="s">
        <v>128</v>
      </c>
      <c r="C19" s="4" t="s">
        <v>14</v>
      </c>
      <c r="D19" s="13" t="s">
        <v>129</v>
      </c>
      <c r="E19" s="9" t="str">
        <f>IFERROR(VLOOKUP($C$10,'IP R&amp;B 6'!$A$1:$G$15,2,FALSE),"No Contracted/Negotiated Rate")</f>
        <v>No Contracted/Negotiated Rate</v>
      </c>
      <c r="F19" s="9" t="str">
        <f>IFERROR(VLOOKUP($C$10,'IP R&amp;B 6'!$A$1:$G$15,3,FALSE),"No Contracted/Negotiated Rate")</f>
        <v>No Contracted/Negotiated Rate</v>
      </c>
      <c r="G19" s="9" t="str">
        <f>IFERROR(VLOOKUP($C$10,'IP R&amp;B 6'!$A$1:$G$15,4,FALSE),"No Contracted/Negotiated Rate")</f>
        <v>No Contracted/Negotiated Rate</v>
      </c>
      <c r="H19" s="11"/>
      <c r="I19" s="10">
        <v>1982</v>
      </c>
      <c r="J19" s="9" t="str">
        <f>IFERROR(VLOOKUP($C$10,'IP R&amp;B 6'!$A$1:$G$15,5,FALSE),"No Contracted/Negotiated Rate")</f>
        <v>No Contracted/Negotiated Rate</v>
      </c>
      <c r="K19" s="9" t="str">
        <f>IFERROR(VLOOKUP($C$10,'IP R&amp;B 6'!$A$1:$G$15,6,FALSE),"No Contracted/Negotiated Rate")</f>
        <v>No Contracted/Negotiated Rate</v>
      </c>
      <c r="L19" s="9" t="str">
        <f>IFERROR(VLOOKUP($C$10,'IP R&amp;B 6'!$A$1:$G$15,7,FALSE),"No Contracted/Negotiated Rate")</f>
        <v>No Contracted/Negotiated Rate</v>
      </c>
    </row>
    <row r="20" spans="1:12" s="2" customFormat="1" ht="61.5" customHeight="1" x14ac:dyDescent="0.25">
      <c r="A20" s="3" t="s">
        <v>130</v>
      </c>
      <c r="B20" s="4"/>
      <c r="C20" s="4" t="s">
        <v>14</v>
      </c>
      <c r="D20" s="4" t="s">
        <v>131</v>
      </c>
      <c r="E20" s="9" t="str">
        <f>IFERROR(VLOOKUP($C$10,'Detox R&amp;B'!$A$1:$G$46,2,FALSE),"No Contracted/Negotiated Rate")</f>
        <v>CONTRACT RATE, per diem covers room and board services only</v>
      </c>
      <c r="F20" s="9" t="str">
        <f>IFERROR(VLOOKUP($C$10,'Detox R&amp;B'!$A$1:$G$46,3,FALSE),"No Contracted/Negotiated Rate")</f>
        <v>PER DIEM</v>
      </c>
      <c r="G20" s="9">
        <f>IFERROR(VLOOKUP($C$10,'Detox R&amp;B'!$A$1:$G$46,4,FALSE),"No Contracted/Negotiated Rate")</f>
        <v>975</v>
      </c>
      <c r="H20" s="11"/>
      <c r="I20" s="10">
        <v>1982</v>
      </c>
      <c r="J20" s="9">
        <f>IFERROR(VLOOKUP($C$10,'Detox R&amp;B'!$A$1:$G$46,5,FALSE),"No Contracted/Negotiated Rate")</f>
        <v>888.84</v>
      </c>
      <c r="K20" s="9">
        <f>IFERROR(VLOOKUP($C$10,'Detox R&amp;B'!$A$1:$G$46,6,FALSE),"No Contracted/Negotiated Rate")</f>
        <v>1300</v>
      </c>
      <c r="L20" s="9">
        <f>IFERROR(VLOOKUP($C$10,'Detox R&amp;B'!$A$1:$G$46,7,FALSE),"No Contracted/Negotiated Rate")</f>
        <v>795</v>
      </c>
    </row>
    <row r="21" spans="1:12" s="2" customFormat="1" ht="60.75" customHeight="1" x14ac:dyDescent="0.25">
      <c r="A21" s="24" t="s">
        <v>133</v>
      </c>
      <c r="B21" s="4"/>
      <c r="C21" s="4" t="s">
        <v>14</v>
      </c>
      <c r="D21" s="10" t="str">
        <f>IFERROR(VLOOKUP($C$10,ECT!$A$1:$H$61,8,FALSE),"No Contracted/Negotiated Rate")</f>
        <v>Rev Code 901 ICD GZB0ZZZ</v>
      </c>
      <c r="E21" s="9" t="str">
        <f>IFERROR(VLOOKUP($C$10,ECT!$A$1:$G$61,2,FALSE),"No Contracted/Negotiated Rate")</f>
        <v>NO Negotiated rate</v>
      </c>
      <c r="F21" s="9">
        <f>IFERROR(VLOOKUP($C$10,ECT!$A$1:$G$61,3,FALSE),"No Contracted/Negotiated Rate")</f>
        <v>0</v>
      </c>
      <c r="G21" s="9">
        <f>IFERROR(VLOOKUP($C$10,ECT!$A$1:$G$61,4,FALSE),"No Contracted/Negotiated Rate")</f>
        <v>0</v>
      </c>
      <c r="H21" s="5"/>
      <c r="I21" s="10">
        <f>IFERROR(VLOOKUP($C$10,ECT!$A$1:$I$61,9,FALSE),"No Contracted/Negotiated Rate")</f>
        <v>1663</v>
      </c>
      <c r="J21" s="9">
        <f>IFERROR(VLOOKUP($C$10,ECT!$A$1:$G$61,5,FALSE),"No Contracted/Negotiated Rate")</f>
        <v>700</v>
      </c>
      <c r="K21" s="9">
        <f>IFERROR(VLOOKUP($C$10,ECT!$A$1:$G$61,6,FALSE),"No Contracted/Negotiated Rate")</f>
        <v>1000</v>
      </c>
      <c r="L21" s="9">
        <f>IFERROR(VLOOKUP($C$10,ECT!$A$1:$G$61,7,FALSE),"No Contracted/Negotiated Rate")</f>
        <v>570</v>
      </c>
    </row>
    <row r="22" spans="1:12" s="5" customFormat="1" x14ac:dyDescent="0.25">
      <c r="A22" s="18"/>
      <c r="B22" s="18"/>
      <c r="C22" s="18"/>
      <c r="D22" s="18"/>
      <c r="E22" s="19"/>
      <c r="F22" s="18"/>
      <c r="G22" s="18"/>
      <c r="H22" s="18"/>
      <c r="I22" s="18"/>
      <c r="J22" s="18"/>
      <c r="K22" s="18"/>
      <c r="L22" s="18"/>
    </row>
    <row r="23" spans="1:12" s="5" customFormat="1" x14ac:dyDescent="0.25">
      <c r="A23" s="18"/>
      <c r="B23" s="18"/>
      <c r="C23" s="18"/>
      <c r="D23" s="18"/>
      <c r="E23" s="19"/>
      <c r="F23" s="18"/>
      <c r="G23" s="18"/>
      <c r="H23" s="18"/>
      <c r="I23" s="18"/>
      <c r="J23" s="18"/>
      <c r="K23" s="18"/>
      <c r="L23" s="18"/>
    </row>
    <row r="24" spans="1:12" s="6" customFormat="1" ht="54.75" customHeight="1" x14ac:dyDescent="0.25">
      <c r="A24" s="2" t="s">
        <v>133</v>
      </c>
      <c r="B24" s="3"/>
      <c r="C24" s="25" t="s">
        <v>21</v>
      </c>
      <c r="D24" s="10" t="str">
        <f>IFERROR(VLOOKUP($C$10,'OP ECT'!$A$1:$H$61,8,FALSE),"No Contracted/Negotiated Rate")</f>
        <v>Rev Code 901, 320 CPT 90870</v>
      </c>
      <c r="E24" s="9" t="str">
        <f>IFERROR(VLOOKUP($C$10,'OP ECT'!$A$1:$H$61,2,FALSE),"No Contracted/Negotiated Rate")</f>
        <v>NO Negotiated rate</v>
      </c>
      <c r="F24" s="10">
        <f>IFERROR(VLOOKUP($C$10,'OP ECT'!$A$1:$H$61,3,FALSE),"No Contracted/Negotiated Rate")</f>
        <v>0</v>
      </c>
      <c r="G24" s="10">
        <f>IFERROR(VLOOKUP($C$10,'OP ECT'!$A$1:$H$61,4,FALSE),"No Contracted/Negotiated Rate")</f>
        <v>0</v>
      </c>
      <c r="H24" s="5"/>
      <c r="I24" s="4">
        <v>1367</v>
      </c>
      <c r="J24" s="10">
        <f>IFERROR(VLOOKUP($C$10,'OP ECT'!$A$1:$H$61,5,FALSE),"No Contracted/Negotiated Rate")</f>
        <v>700</v>
      </c>
      <c r="K24" s="10">
        <f>IFERROR(VLOOKUP($C$10,'OP ECT'!$A$1:$H$61,6,FALSE),"No Contracted/Negotiated Rate")</f>
        <v>1000</v>
      </c>
      <c r="L24" s="10">
        <f>IFERROR(VLOOKUP($C$10,'OP ECT'!$A$1:$H$61,7,FALSE),"No Contracted/Negotiated Rate")</f>
        <v>490.18</v>
      </c>
    </row>
    <row r="25" spans="1:12" s="2" customFormat="1" ht="63" customHeight="1" x14ac:dyDescent="0.25">
      <c r="A25" s="3" t="s">
        <v>157</v>
      </c>
      <c r="B25" s="9"/>
      <c r="C25" s="3" t="s">
        <v>21</v>
      </c>
      <c r="D25" s="26" t="s">
        <v>161</v>
      </c>
      <c r="E25" s="9" t="str">
        <f>IFERROR(VLOOKUP($C$10,'DIAG ASST'!$A$1:$G$60,2,FALSE),"No Contracted/Negotiated Rate")</f>
        <v>NO Negotiated rate</v>
      </c>
      <c r="F25" s="9">
        <f>IFERROR(VLOOKUP($C$10,'DIAG ASST'!$A$1:$G$60,3,FALSE),"No Contracted/Negotiated Rate")</f>
        <v>0</v>
      </c>
      <c r="G25" s="9">
        <f>IFERROR(VLOOKUP($C$10,'DIAG ASST'!$A$1:$G$60,4,FALSE),"No Contracted/Negotiated Rate")</f>
        <v>0</v>
      </c>
      <c r="H25" s="5"/>
      <c r="I25" s="4">
        <v>260</v>
      </c>
      <c r="J25" s="9">
        <f>IFERROR(VLOOKUP($C$10,'DIAG ASST'!$A$1:$G$60,5,FALSE),"No Contracted/Negotiated Rate")</f>
        <v>0</v>
      </c>
      <c r="K25" s="9">
        <f>IFERROR(VLOOKUP($C$10,'DIAG ASST'!$A$1:$G$60,6,FALSE),"No Contracted/Negotiated Rate")</f>
        <v>0</v>
      </c>
      <c r="L25" s="9">
        <f>IFERROR(VLOOKUP($C$10,'DIAG ASST'!$A$1:$G$60,7,FALSE),"No Contracted/Negotiated Rate")</f>
        <v>0</v>
      </c>
    </row>
    <row r="26" spans="1:12" s="2" customFormat="1" ht="55.5" customHeight="1" x14ac:dyDescent="0.25">
      <c r="A26" s="3" t="s">
        <v>162</v>
      </c>
      <c r="B26" s="10"/>
      <c r="C26" s="3" t="s">
        <v>21</v>
      </c>
      <c r="D26" s="2" t="s">
        <v>164</v>
      </c>
      <c r="E26" s="9" t="str">
        <f>IFERROR(VLOOKUP($C$10,'EST E&amp;M'!$A$1:$G$60,2,FALSE),"No Contracted/Negotiated Rate")</f>
        <v>NO Negotiated rate</v>
      </c>
      <c r="F26" s="9">
        <f>IFERROR(VLOOKUP($C$10,'EST E&amp;M'!$A$1:$G$60,3,FALSE),"No Contracted/Negotiated Rate")</f>
        <v>0</v>
      </c>
      <c r="G26" s="9">
        <f>IFERROR(VLOOKUP($C$10,'EST E&amp;M'!$A$1:$G$60,4,FALSE),"No Contracted/Negotiated Rate")</f>
        <v>0</v>
      </c>
      <c r="H26" s="5"/>
      <c r="I26" s="4">
        <v>150</v>
      </c>
      <c r="J26" s="9">
        <f>IFERROR(VLOOKUP($C$10,'EST E&amp;M'!$A$1:$G$60,5,FALSE),"No Contracted/Negotiated Rate")</f>
        <v>0</v>
      </c>
      <c r="K26" s="9">
        <f>IFERROR(VLOOKUP($C$10,'EST E&amp;M'!$A$1:$G$60,6,FALSE),"No Contracted/Negotiated Rate")</f>
        <v>0</v>
      </c>
      <c r="L26" s="9">
        <f>IFERROR(VLOOKUP($C$10,'EST E&amp;M'!$A$1:$G$60,7,FALSE),"No Contracted/Negotiated Rate")</f>
        <v>0</v>
      </c>
    </row>
    <row r="27" spans="1:12" s="2" customFormat="1" ht="76.5" customHeight="1" x14ac:dyDescent="0.25">
      <c r="A27" s="3" t="s">
        <v>166</v>
      </c>
      <c r="B27" s="10"/>
      <c r="C27" s="3" t="s">
        <v>21</v>
      </c>
      <c r="D27" s="27" t="s">
        <v>167</v>
      </c>
      <c r="E27" s="9" t="str">
        <f>IFERROR(VLOOKUP($C$10,GT!$A$1:$G$60,2,FALSE),"No Contracted/Negotiated Rate")</f>
        <v>NO Negotiated rate</v>
      </c>
      <c r="F27" s="9">
        <f>IFERROR(VLOOKUP($C$10,GT!$A$1:$G$60,3,FALSE),"No Contracted/Negotiated Rate")</f>
        <v>0</v>
      </c>
      <c r="G27" s="9">
        <f>IFERROR(VLOOKUP($C$10,GT!$A$1:$G$60,4,FALSE),"No Contracted/Negotiated Rate")</f>
        <v>0</v>
      </c>
      <c r="H27" s="5"/>
      <c r="I27" s="4">
        <v>150</v>
      </c>
      <c r="J27" s="9">
        <f>IFERROR(VLOOKUP($C$10,GT!$A$1:$G$60,5,FALSE),"No Contracted/Negotiated Rate")</f>
        <v>0</v>
      </c>
      <c r="K27" s="9">
        <f>IFERROR(VLOOKUP($C$10,GT!$A$1:$G$60,6,FALSE),"No Contracted/Negotiated Rate")</f>
        <v>0</v>
      </c>
      <c r="L27" s="9">
        <f>IFERROR(VLOOKUP($C$10,GT!$A$1:$G$60,7,FALSE),"No Contracted/Negotiated Rate")</f>
        <v>0</v>
      </c>
    </row>
    <row r="28" spans="1:12" s="2" customFormat="1" ht="66" customHeight="1" x14ac:dyDescent="0.25">
      <c r="A28" s="3" t="s">
        <v>168</v>
      </c>
      <c r="B28" s="10" t="s">
        <v>169</v>
      </c>
      <c r="C28" s="3" t="s">
        <v>21</v>
      </c>
      <c r="D28" s="26" t="s">
        <v>174</v>
      </c>
      <c r="E28" s="9" t="str">
        <f>IFERROR(VLOOKUP($C$10,'IOP MH'!$A$1:$G$60,2,FALSE),"No Contracted/Negotiated Rate")</f>
        <v>NO Negotiated rate</v>
      </c>
      <c r="F28" s="9">
        <f>IFERROR(VLOOKUP($C$10,'IOP MH'!$A$1:$G$60,3,FALSE),"No Contracted/Negotiated Rate")</f>
        <v>0</v>
      </c>
      <c r="G28" s="9">
        <f>IFERROR(VLOOKUP($C$10,'IOP MH'!$A$1:$G$60,4,FALSE),"No Contracted/Negotiated Rate")</f>
        <v>0</v>
      </c>
      <c r="H28" s="5"/>
      <c r="I28" s="4"/>
      <c r="J28" s="9">
        <f>IFERROR(VLOOKUP($C$10,'IOP MH'!$A$1:$G$60,5,FALSE),"No Contracted/Negotiated Rate")</f>
        <v>190</v>
      </c>
      <c r="K28" s="9">
        <f>IFERROR(VLOOKUP($C$10,'IOP MH'!$A$1:$G$60,6,FALSE),"No Contracted/Negotiated Rate")</f>
        <v>450</v>
      </c>
      <c r="L28" s="9">
        <f>IFERROR(VLOOKUP($C$10,'IOP MH'!$A$1:$G$60,7,FALSE),"No Contracted/Negotiated Rate")</f>
        <v>175</v>
      </c>
    </row>
    <row r="29" spans="1:12" s="2" customFormat="1" ht="63.75" customHeight="1" x14ac:dyDescent="0.25">
      <c r="A29" s="3" t="s">
        <v>168</v>
      </c>
      <c r="B29" s="10" t="s">
        <v>175</v>
      </c>
      <c r="C29" s="3" t="s">
        <v>21</v>
      </c>
      <c r="D29" s="26" t="s">
        <v>176</v>
      </c>
      <c r="E29" s="9" t="str">
        <f>IFERROR(VLOOKUP($C$10,'IOP SA'!$A$1:$G$60,2,FALSE),"No Contracted/Negotiated Rate")</f>
        <v>NO Negotiated rate</v>
      </c>
      <c r="F29" s="9">
        <f>IFERROR(VLOOKUP($C$10,'IOP SA'!$A$1:$G$60,3,FALSE),"No Contracted/Negotiated Rate")</f>
        <v>0</v>
      </c>
      <c r="G29" s="9">
        <f>IFERROR(VLOOKUP($C$10,'IOP SA'!$A$1:$G$60,4,FALSE),"No Contracted/Negotiated Rate")</f>
        <v>0</v>
      </c>
      <c r="H29" s="5"/>
      <c r="I29" s="4"/>
      <c r="J29" s="9">
        <f>IFERROR(VLOOKUP($C$10,'IOP SA'!$A$1:$G$60,5,FALSE),"No Contracted/Negotiated Rate")</f>
        <v>190</v>
      </c>
      <c r="K29" s="9">
        <f>IFERROR(VLOOKUP($C$10,'IOP SA'!$A$1:$G$60,6,FALSE),"No Contracted/Negotiated Rate")</f>
        <v>450</v>
      </c>
      <c r="L29" s="9">
        <f>IFERROR(VLOOKUP($C$10,'IOP SA'!$A$1:$G$60,7,FALSE),"No Contracted/Negotiated Rate")</f>
        <v>175</v>
      </c>
    </row>
  </sheetData>
  <sheetProtection algorithmName="SHA-512" hashValue="FN6XjzxI6LFaR6dsHTqwnCRYjmB+xVI8Cb9IY0b+Ph1KuX8N9V3wNG30263Xj0XGN/yvOVGc006bpazR25EvnA==" saltValue="tjQhbyM5eOUo0HbkHK581A==" spinCount="100000" sheet="1" objects="1" scenarios="1"/>
  <mergeCells count="6">
    <mergeCell ref="C10:E10"/>
    <mergeCell ref="A2:L2"/>
    <mergeCell ref="A3:L3"/>
    <mergeCell ref="A6:L6"/>
    <mergeCell ref="A7:L7"/>
    <mergeCell ref="A8:L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10AC97-2F43-4BF4-9C00-FBFF26863418}">
          <x14:formula1>
            <xm:f>Payers!$A$1:$A$62</xm:f>
          </x14:formula1>
          <xm:sqref>C10:E10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822A-D289-4F9F-8ECB-ABF8A5C96C3F}">
  <dimension ref="A1:G46"/>
  <sheetViews>
    <sheetView workbookViewId="0">
      <selection activeCell="I44" sqref="I44"/>
    </sheetView>
  </sheetViews>
  <sheetFormatPr defaultRowHeight="15" x14ac:dyDescent="0.25"/>
  <cols>
    <col min="1" max="1" width="17.85546875" customWidth="1"/>
  </cols>
  <sheetData>
    <row r="1" spans="1:7" x14ac:dyDescent="0.25">
      <c r="A1" t="s">
        <v>29</v>
      </c>
      <c r="B1" t="s">
        <v>88</v>
      </c>
      <c r="C1" t="s">
        <v>13</v>
      </c>
      <c r="D1">
        <v>975</v>
      </c>
      <c r="E1">
        <v>888.84</v>
      </c>
      <c r="F1">
        <v>1300</v>
      </c>
      <c r="G1">
        <v>795</v>
      </c>
    </row>
    <row r="2" spans="1:7" x14ac:dyDescent="0.25">
      <c r="A2" t="s">
        <v>23</v>
      </c>
      <c r="B2" t="s">
        <v>88</v>
      </c>
      <c r="C2" t="s">
        <v>13</v>
      </c>
      <c r="D2">
        <v>1060.9000000000001</v>
      </c>
      <c r="E2">
        <v>888.84</v>
      </c>
      <c r="F2">
        <v>1300</v>
      </c>
      <c r="G2">
        <v>795</v>
      </c>
    </row>
    <row r="3" spans="1:7" x14ac:dyDescent="0.25">
      <c r="A3" t="s">
        <v>6</v>
      </c>
      <c r="B3" t="s">
        <v>88</v>
      </c>
      <c r="C3" t="s">
        <v>13</v>
      </c>
      <c r="D3">
        <v>1060.9000000000001</v>
      </c>
      <c r="E3">
        <v>888.84</v>
      </c>
      <c r="F3">
        <v>1300</v>
      </c>
      <c r="G3">
        <v>795</v>
      </c>
    </row>
    <row r="4" spans="1:7" x14ac:dyDescent="0.25">
      <c r="A4" t="s">
        <v>30</v>
      </c>
      <c r="B4" t="s">
        <v>88</v>
      </c>
      <c r="C4" t="s">
        <v>13</v>
      </c>
      <c r="D4">
        <v>1034</v>
      </c>
      <c r="E4">
        <v>888.84</v>
      </c>
      <c r="F4">
        <v>1300</v>
      </c>
      <c r="G4">
        <v>795</v>
      </c>
    </row>
    <row r="5" spans="1:7" x14ac:dyDescent="0.25">
      <c r="A5" t="s">
        <v>31</v>
      </c>
      <c r="B5" t="s">
        <v>88</v>
      </c>
      <c r="C5" t="s">
        <v>13</v>
      </c>
      <c r="D5">
        <v>1034</v>
      </c>
      <c r="E5">
        <v>888.84</v>
      </c>
      <c r="F5">
        <v>1300</v>
      </c>
      <c r="G5">
        <v>795</v>
      </c>
    </row>
    <row r="6" spans="1:7" x14ac:dyDescent="0.25">
      <c r="A6" t="s">
        <v>32</v>
      </c>
      <c r="B6" t="s">
        <v>88</v>
      </c>
      <c r="C6" t="s">
        <v>13</v>
      </c>
      <c r="D6">
        <v>1113</v>
      </c>
      <c r="E6">
        <v>888.84</v>
      </c>
      <c r="F6">
        <v>1300</v>
      </c>
      <c r="G6">
        <v>795</v>
      </c>
    </row>
    <row r="7" spans="1:7" x14ac:dyDescent="0.25">
      <c r="A7" t="s">
        <v>34</v>
      </c>
      <c r="B7" t="s">
        <v>89</v>
      </c>
      <c r="C7" t="s">
        <v>13</v>
      </c>
      <c r="D7">
        <v>812.63</v>
      </c>
      <c r="E7">
        <v>888.84</v>
      </c>
      <c r="F7">
        <v>1300</v>
      </c>
      <c r="G7">
        <v>795</v>
      </c>
    </row>
    <row r="8" spans="1:7" x14ac:dyDescent="0.25">
      <c r="A8" t="s">
        <v>35</v>
      </c>
      <c r="B8" t="s">
        <v>88</v>
      </c>
      <c r="C8" t="s">
        <v>13</v>
      </c>
      <c r="D8">
        <v>1113</v>
      </c>
      <c r="E8">
        <v>888.84</v>
      </c>
      <c r="F8">
        <v>1300</v>
      </c>
      <c r="G8">
        <v>795</v>
      </c>
    </row>
    <row r="9" spans="1:7" x14ac:dyDescent="0.25">
      <c r="A9" t="s">
        <v>36</v>
      </c>
      <c r="B9" t="s">
        <v>88</v>
      </c>
      <c r="C9" t="s">
        <v>13</v>
      </c>
      <c r="D9">
        <v>1113</v>
      </c>
      <c r="E9">
        <v>888.84</v>
      </c>
      <c r="F9">
        <v>1300</v>
      </c>
      <c r="G9">
        <v>795</v>
      </c>
    </row>
    <row r="10" spans="1:7" x14ac:dyDescent="0.25">
      <c r="A10" t="s">
        <v>37</v>
      </c>
      <c r="B10" t="s">
        <v>88</v>
      </c>
      <c r="C10" t="s">
        <v>13</v>
      </c>
      <c r="D10">
        <v>1026.95</v>
      </c>
      <c r="E10">
        <v>888.84</v>
      </c>
      <c r="F10">
        <v>1300</v>
      </c>
      <c r="G10">
        <v>795</v>
      </c>
    </row>
    <row r="11" spans="1:7" x14ac:dyDescent="0.25">
      <c r="A11" t="s">
        <v>38</v>
      </c>
      <c r="B11" t="s">
        <v>88</v>
      </c>
      <c r="C11" t="s">
        <v>13</v>
      </c>
      <c r="D11">
        <v>1113</v>
      </c>
      <c r="E11">
        <v>888.84</v>
      </c>
      <c r="F11">
        <v>1300</v>
      </c>
      <c r="G11">
        <v>795</v>
      </c>
    </row>
    <row r="12" spans="1:7" x14ac:dyDescent="0.25">
      <c r="A12" t="s">
        <v>39</v>
      </c>
      <c r="B12" t="s">
        <v>88</v>
      </c>
      <c r="C12" t="s">
        <v>13</v>
      </c>
      <c r="D12">
        <v>1065</v>
      </c>
      <c r="E12">
        <v>888.84</v>
      </c>
      <c r="F12">
        <v>1300</v>
      </c>
      <c r="G12">
        <v>795</v>
      </c>
    </row>
    <row r="13" spans="1:7" x14ac:dyDescent="0.25">
      <c r="A13" t="s">
        <v>40</v>
      </c>
      <c r="B13" t="s">
        <v>88</v>
      </c>
      <c r="C13" t="s">
        <v>13</v>
      </c>
      <c r="D13">
        <v>975</v>
      </c>
      <c r="E13">
        <v>888.84</v>
      </c>
      <c r="F13">
        <v>1300</v>
      </c>
      <c r="G13">
        <v>795</v>
      </c>
    </row>
    <row r="14" spans="1:7" x14ac:dyDescent="0.25">
      <c r="A14" t="s">
        <v>41</v>
      </c>
      <c r="B14" t="s">
        <v>89</v>
      </c>
      <c r="C14" t="s">
        <v>13</v>
      </c>
      <c r="D14">
        <v>812.63</v>
      </c>
      <c r="E14">
        <v>888.84</v>
      </c>
      <c r="F14">
        <v>1300</v>
      </c>
      <c r="G14">
        <v>795</v>
      </c>
    </row>
    <row r="15" spans="1:7" x14ac:dyDescent="0.25">
      <c r="A15" t="s">
        <v>42</v>
      </c>
      <c r="B15" t="s">
        <v>88</v>
      </c>
      <c r="C15" t="s">
        <v>13</v>
      </c>
      <c r="D15">
        <v>1236</v>
      </c>
      <c r="E15">
        <v>888.84</v>
      </c>
      <c r="F15">
        <v>1300</v>
      </c>
      <c r="G15">
        <v>795</v>
      </c>
    </row>
    <row r="16" spans="1:7" x14ac:dyDescent="0.25">
      <c r="A16" t="s">
        <v>44</v>
      </c>
      <c r="B16" t="s">
        <v>88</v>
      </c>
      <c r="C16" t="s">
        <v>13</v>
      </c>
      <c r="D16">
        <v>1200</v>
      </c>
      <c r="E16">
        <v>888.84</v>
      </c>
      <c r="F16">
        <v>1300</v>
      </c>
      <c r="G16">
        <v>795</v>
      </c>
    </row>
    <row r="17" spans="1:7" x14ac:dyDescent="0.25">
      <c r="A17" t="s">
        <v>46</v>
      </c>
      <c r="B17" t="s">
        <v>88</v>
      </c>
      <c r="C17" t="s">
        <v>13</v>
      </c>
      <c r="D17">
        <v>1280</v>
      </c>
      <c r="E17">
        <v>888.84</v>
      </c>
      <c r="F17">
        <v>1300</v>
      </c>
      <c r="G17">
        <v>795</v>
      </c>
    </row>
    <row r="18" spans="1:7" x14ac:dyDescent="0.25">
      <c r="A18" t="s">
        <v>47</v>
      </c>
      <c r="B18" t="s">
        <v>88</v>
      </c>
      <c r="C18" t="s">
        <v>13</v>
      </c>
      <c r="D18">
        <v>1000</v>
      </c>
      <c r="E18">
        <v>888.84</v>
      </c>
      <c r="F18">
        <v>1300</v>
      </c>
      <c r="G18">
        <v>795</v>
      </c>
    </row>
    <row r="19" spans="1:7" x14ac:dyDescent="0.25">
      <c r="A19" t="s">
        <v>48</v>
      </c>
      <c r="B19" t="s">
        <v>88</v>
      </c>
      <c r="C19" t="s">
        <v>13</v>
      </c>
      <c r="D19">
        <v>1034</v>
      </c>
      <c r="E19">
        <v>888.84</v>
      </c>
      <c r="F19">
        <v>1300</v>
      </c>
      <c r="G19">
        <v>795</v>
      </c>
    </row>
    <row r="20" spans="1:7" x14ac:dyDescent="0.25">
      <c r="A20" t="s">
        <v>49</v>
      </c>
      <c r="B20" t="s">
        <v>88</v>
      </c>
      <c r="C20" t="s">
        <v>13</v>
      </c>
      <c r="D20">
        <v>1125</v>
      </c>
      <c r="E20">
        <v>888.84</v>
      </c>
      <c r="F20">
        <v>1300</v>
      </c>
      <c r="G20">
        <v>795</v>
      </c>
    </row>
    <row r="21" spans="1:7" x14ac:dyDescent="0.25">
      <c r="A21" t="s">
        <v>50</v>
      </c>
      <c r="B21" t="s">
        <v>88</v>
      </c>
      <c r="C21" t="s">
        <v>13</v>
      </c>
      <c r="D21">
        <v>1034</v>
      </c>
      <c r="E21">
        <v>888.84</v>
      </c>
      <c r="F21">
        <v>1300</v>
      </c>
      <c r="G21">
        <v>795</v>
      </c>
    </row>
    <row r="22" spans="1:7" x14ac:dyDescent="0.25">
      <c r="A22" t="s">
        <v>51</v>
      </c>
      <c r="B22" t="s">
        <v>88</v>
      </c>
      <c r="C22" t="s">
        <v>13</v>
      </c>
      <c r="D22">
        <v>1065</v>
      </c>
      <c r="E22">
        <v>888.84</v>
      </c>
      <c r="F22">
        <v>1300</v>
      </c>
      <c r="G22">
        <v>795</v>
      </c>
    </row>
    <row r="23" spans="1:7" x14ac:dyDescent="0.25">
      <c r="A23" t="s">
        <v>53</v>
      </c>
      <c r="B23" t="s">
        <v>88</v>
      </c>
      <c r="C23" t="s">
        <v>13</v>
      </c>
      <c r="D23">
        <v>1065</v>
      </c>
      <c r="E23">
        <v>888.84</v>
      </c>
      <c r="F23">
        <v>1300</v>
      </c>
      <c r="G23">
        <v>795</v>
      </c>
    </row>
    <row r="24" spans="1:7" x14ac:dyDescent="0.25">
      <c r="A24" t="s">
        <v>55</v>
      </c>
      <c r="B24" t="s">
        <v>89</v>
      </c>
      <c r="C24" t="s">
        <v>13</v>
      </c>
      <c r="D24">
        <v>888.84</v>
      </c>
      <c r="E24">
        <v>888.84</v>
      </c>
      <c r="F24">
        <v>1300</v>
      </c>
      <c r="G24">
        <v>795</v>
      </c>
    </row>
    <row r="25" spans="1:7" x14ac:dyDescent="0.25">
      <c r="A25" t="s">
        <v>17</v>
      </c>
      <c r="B25" t="s">
        <v>90</v>
      </c>
      <c r="E25">
        <v>888.84</v>
      </c>
      <c r="F25">
        <v>1300</v>
      </c>
      <c r="G25">
        <v>795</v>
      </c>
    </row>
    <row r="26" spans="1:7" x14ac:dyDescent="0.25">
      <c r="A26" t="s">
        <v>58</v>
      </c>
      <c r="B26" t="s">
        <v>132</v>
      </c>
      <c r="E26">
        <v>888.84</v>
      </c>
      <c r="F26">
        <v>1300</v>
      </c>
      <c r="G26">
        <v>795</v>
      </c>
    </row>
    <row r="27" spans="1:7" x14ac:dyDescent="0.25">
      <c r="A27" t="s">
        <v>59</v>
      </c>
      <c r="B27" t="s">
        <v>132</v>
      </c>
      <c r="E27">
        <v>888.84</v>
      </c>
      <c r="F27">
        <v>1300</v>
      </c>
      <c r="G27">
        <v>795</v>
      </c>
    </row>
    <row r="28" spans="1:7" x14ac:dyDescent="0.25">
      <c r="A28" t="s">
        <v>60</v>
      </c>
      <c r="B28" t="s">
        <v>88</v>
      </c>
      <c r="C28" t="s">
        <v>13</v>
      </c>
      <c r="D28">
        <v>1300</v>
      </c>
      <c r="E28">
        <v>888.84</v>
      </c>
      <c r="F28">
        <v>1300</v>
      </c>
      <c r="G28">
        <v>795</v>
      </c>
    </row>
    <row r="29" spans="1:7" x14ac:dyDescent="0.25">
      <c r="A29" t="s">
        <v>63</v>
      </c>
      <c r="B29" t="s">
        <v>89</v>
      </c>
      <c r="C29" t="s">
        <v>13</v>
      </c>
      <c r="D29">
        <v>812.63</v>
      </c>
      <c r="E29">
        <v>888.84</v>
      </c>
      <c r="F29">
        <v>1300</v>
      </c>
      <c r="G29">
        <v>795</v>
      </c>
    </row>
    <row r="30" spans="1:7" x14ac:dyDescent="0.25">
      <c r="A30" t="s">
        <v>64</v>
      </c>
      <c r="B30" t="s">
        <v>88</v>
      </c>
      <c r="C30" t="s">
        <v>13</v>
      </c>
      <c r="D30">
        <v>1200</v>
      </c>
      <c r="E30">
        <v>888.84</v>
      </c>
      <c r="F30">
        <v>1300</v>
      </c>
      <c r="G30">
        <v>795</v>
      </c>
    </row>
    <row r="31" spans="1:7" x14ac:dyDescent="0.25">
      <c r="A31" t="s">
        <v>66</v>
      </c>
      <c r="B31" t="s">
        <v>88</v>
      </c>
      <c r="C31" t="s">
        <v>13</v>
      </c>
      <c r="D31">
        <v>1352</v>
      </c>
      <c r="E31">
        <v>888.84</v>
      </c>
      <c r="F31">
        <v>1300</v>
      </c>
      <c r="G31">
        <v>795</v>
      </c>
    </row>
    <row r="32" spans="1:7" x14ac:dyDescent="0.25">
      <c r="A32" t="s">
        <v>67</v>
      </c>
      <c r="B32" t="s">
        <v>88</v>
      </c>
      <c r="C32" t="s">
        <v>13</v>
      </c>
      <c r="D32">
        <v>1352.16</v>
      </c>
      <c r="E32">
        <v>888.84</v>
      </c>
      <c r="F32">
        <v>1300</v>
      </c>
      <c r="G32">
        <v>795</v>
      </c>
    </row>
    <row r="33" spans="1:7" x14ac:dyDescent="0.25">
      <c r="A33" t="s">
        <v>69</v>
      </c>
      <c r="B33" t="s">
        <v>88</v>
      </c>
      <c r="C33" t="s">
        <v>13</v>
      </c>
      <c r="D33">
        <v>1034</v>
      </c>
      <c r="E33">
        <v>888.84</v>
      </c>
      <c r="F33">
        <v>1300</v>
      </c>
      <c r="G33">
        <v>795</v>
      </c>
    </row>
    <row r="34" spans="1:7" x14ac:dyDescent="0.25">
      <c r="A34" t="s">
        <v>70</v>
      </c>
      <c r="B34" t="s">
        <v>88</v>
      </c>
      <c r="C34" t="s">
        <v>13</v>
      </c>
      <c r="D34">
        <v>1125</v>
      </c>
      <c r="E34">
        <v>888.84</v>
      </c>
      <c r="F34">
        <v>1300</v>
      </c>
      <c r="G34">
        <v>795</v>
      </c>
    </row>
    <row r="35" spans="1:7" x14ac:dyDescent="0.25">
      <c r="A35" t="s">
        <v>72</v>
      </c>
      <c r="B35" t="s">
        <v>88</v>
      </c>
      <c r="C35" t="s">
        <v>13</v>
      </c>
      <c r="D35">
        <v>1232</v>
      </c>
      <c r="E35">
        <v>888.84</v>
      </c>
      <c r="F35">
        <v>1300</v>
      </c>
      <c r="G35">
        <v>795</v>
      </c>
    </row>
    <row r="36" spans="1:7" x14ac:dyDescent="0.25">
      <c r="A36" t="s">
        <v>73</v>
      </c>
      <c r="B36" t="s">
        <v>88</v>
      </c>
      <c r="C36" t="s">
        <v>13</v>
      </c>
      <c r="D36">
        <v>888.84</v>
      </c>
      <c r="E36">
        <v>888.84</v>
      </c>
      <c r="F36">
        <v>1300</v>
      </c>
      <c r="G36">
        <v>795</v>
      </c>
    </row>
    <row r="37" spans="1:7" x14ac:dyDescent="0.25">
      <c r="A37" t="s">
        <v>74</v>
      </c>
      <c r="B37" t="s">
        <v>88</v>
      </c>
      <c r="C37" t="s">
        <v>13</v>
      </c>
      <c r="D37">
        <v>888.84</v>
      </c>
      <c r="E37">
        <v>888.84</v>
      </c>
      <c r="F37">
        <v>1300</v>
      </c>
      <c r="G37">
        <v>795</v>
      </c>
    </row>
    <row r="38" spans="1:7" x14ac:dyDescent="0.25">
      <c r="A38" t="s">
        <v>75</v>
      </c>
      <c r="B38" t="s">
        <v>88</v>
      </c>
      <c r="C38" t="s">
        <v>13</v>
      </c>
      <c r="D38">
        <v>888.84</v>
      </c>
      <c r="E38">
        <v>888.84</v>
      </c>
      <c r="F38">
        <v>1300</v>
      </c>
      <c r="G38">
        <v>795</v>
      </c>
    </row>
    <row r="39" spans="1:7" x14ac:dyDescent="0.25">
      <c r="A39" t="s">
        <v>76</v>
      </c>
      <c r="B39" t="s">
        <v>88</v>
      </c>
      <c r="C39" t="s">
        <v>13</v>
      </c>
      <c r="D39">
        <v>888.84</v>
      </c>
      <c r="E39">
        <v>888.84</v>
      </c>
      <c r="F39">
        <v>1300</v>
      </c>
      <c r="G39">
        <v>795</v>
      </c>
    </row>
    <row r="40" spans="1:7" x14ac:dyDescent="0.25">
      <c r="A40" t="s">
        <v>77</v>
      </c>
      <c r="B40" t="s">
        <v>88</v>
      </c>
      <c r="C40" t="s">
        <v>13</v>
      </c>
      <c r="D40">
        <v>888.84</v>
      </c>
      <c r="E40">
        <v>888.84</v>
      </c>
      <c r="F40">
        <v>1300</v>
      </c>
      <c r="G40">
        <v>795</v>
      </c>
    </row>
    <row r="41" spans="1:7" x14ac:dyDescent="0.25">
      <c r="A41" t="s">
        <v>78</v>
      </c>
      <c r="B41" t="s">
        <v>88</v>
      </c>
      <c r="C41" t="s">
        <v>13</v>
      </c>
      <c r="D41">
        <v>1304</v>
      </c>
      <c r="E41">
        <v>888.84</v>
      </c>
      <c r="F41">
        <v>1300</v>
      </c>
      <c r="G41">
        <v>795</v>
      </c>
    </row>
    <row r="42" spans="1:7" x14ac:dyDescent="0.25">
      <c r="A42" t="s">
        <v>80</v>
      </c>
      <c r="B42" t="s">
        <v>91</v>
      </c>
      <c r="C42" t="s">
        <v>13</v>
      </c>
      <c r="D42">
        <v>785</v>
      </c>
      <c r="E42">
        <v>888.84</v>
      </c>
      <c r="F42">
        <v>1300</v>
      </c>
      <c r="G42">
        <v>795</v>
      </c>
    </row>
    <row r="43" spans="1:7" x14ac:dyDescent="0.25">
      <c r="A43" t="s">
        <v>82</v>
      </c>
      <c r="B43" t="s">
        <v>88</v>
      </c>
      <c r="C43" t="s">
        <v>13</v>
      </c>
      <c r="D43">
        <v>1125</v>
      </c>
      <c r="E43">
        <v>888.84</v>
      </c>
      <c r="F43">
        <v>1300</v>
      </c>
      <c r="G43">
        <v>795</v>
      </c>
    </row>
    <row r="44" spans="1:7" x14ac:dyDescent="0.25">
      <c r="A44" t="s">
        <v>83</v>
      </c>
      <c r="B44" t="s">
        <v>88</v>
      </c>
      <c r="C44" t="s">
        <v>13</v>
      </c>
      <c r="D44">
        <v>1125</v>
      </c>
      <c r="E44">
        <v>888.84</v>
      </c>
      <c r="F44">
        <v>1300</v>
      </c>
      <c r="G44">
        <v>795</v>
      </c>
    </row>
    <row r="45" spans="1:7" x14ac:dyDescent="0.25">
      <c r="A45" t="s">
        <v>84</v>
      </c>
      <c r="B45" t="s">
        <v>88</v>
      </c>
      <c r="C45" t="s">
        <v>13</v>
      </c>
      <c r="D45">
        <v>1034</v>
      </c>
      <c r="E45">
        <v>888.84</v>
      </c>
      <c r="F45">
        <v>1300</v>
      </c>
      <c r="G45">
        <v>795</v>
      </c>
    </row>
    <row r="46" spans="1:7" x14ac:dyDescent="0.25">
      <c r="A46" t="s">
        <v>85</v>
      </c>
      <c r="B46" t="s">
        <v>92</v>
      </c>
      <c r="E46">
        <v>888.84</v>
      </c>
      <c r="F46">
        <v>1300</v>
      </c>
      <c r="G46">
        <v>795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9AB9-1E63-4E43-93F2-03398A2F959F}">
  <dimension ref="A1:I61"/>
  <sheetViews>
    <sheetView topLeftCell="A7" workbookViewId="0">
      <selection activeCell="A32" sqref="A32"/>
    </sheetView>
  </sheetViews>
  <sheetFormatPr defaultRowHeight="15" x14ac:dyDescent="0.25"/>
  <sheetData>
    <row r="1" spans="1:9" x14ac:dyDescent="0.25">
      <c r="A1" t="s">
        <v>29</v>
      </c>
      <c r="B1" t="s">
        <v>132</v>
      </c>
      <c r="E1">
        <v>700</v>
      </c>
      <c r="F1">
        <v>1000</v>
      </c>
      <c r="G1">
        <v>570</v>
      </c>
      <c r="H1" t="s">
        <v>148</v>
      </c>
      <c r="I1">
        <v>1663</v>
      </c>
    </row>
    <row r="2" spans="1:9" x14ac:dyDescent="0.25">
      <c r="A2" t="s">
        <v>23</v>
      </c>
      <c r="B2" t="s">
        <v>134</v>
      </c>
      <c r="C2" t="s">
        <v>13</v>
      </c>
      <c r="D2">
        <v>1000</v>
      </c>
      <c r="E2">
        <v>700</v>
      </c>
      <c r="F2">
        <v>1000</v>
      </c>
      <c r="G2">
        <v>570</v>
      </c>
      <c r="H2" t="s">
        <v>149</v>
      </c>
      <c r="I2">
        <v>1663</v>
      </c>
    </row>
    <row r="3" spans="1:9" x14ac:dyDescent="0.25">
      <c r="A3" t="s">
        <v>6</v>
      </c>
      <c r="B3" t="s">
        <v>134</v>
      </c>
      <c r="C3" t="s">
        <v>13</v>
      </c>
      <c r="D3">
        <v>1000</v>
      </c>
      <c r="E3">
        <v>700</v>
      </c>
      <c r="F3">
        <v>1000</v>
      </c>
      <c r="G3">
        <v>570</v>
      </c>
      <c r="H3" t="s">
        <v>148</v>
      </c>
      <c r="I3">
        <v>1663</v>
      </c>
    </row>
    <row r="4" spans="1:9" x14ac:dyDescent="0.25">
      <c r="A4" t="s">
        <v>30</v>
      </c>
      <c r="B4" t="s">
        <v>132</v>
      </c>
      <c r="E4">
        <v>700</v>
      </c>
      <c r="F4">
        <v>1000</v>
      </c>
      <c r="G4">
        <v>570</v>
      </c>
      <c r="H4" t="s">
        <v>148</v>
      </c>
      <c r="I4">
        <v>1663</v>
      </c>
    </row>
    <row r="5" spans="1:9" x14ac:dyDescent="0.25">
      <c r="A5" t="s">
        <v>31</v>
      </c>
      <c r="B5" t="s">
        <v>132</v>
      </c>
      <c r="E5">
        <v>700</v>
      </c>
      <c r="F5">
        <v>1000</v>
      </c>
      <c r="G5">
        <v>570</v>
      </c>
      <c r="H5" t="s">
        <v>148</v>
      </c>
      <c r="I5">
        <v>1663</v>
      </c>
    </row>
    <row r="6" spans="1:9" x14ac:dyDescent="0.25">
      <c r="A6" t="s">
        <v>32</v>
      </c>
      <c r="B6" t="s">
        <v>134</v>
      </c>
      <c r="C6" t="s">
        <v>13</v>
      </c>
      <c r="D6">
        <v>600</v>
      </c>
      <c r="E6">
        <v>700</v>
      </c>
      <c r="F6">
        <v>1000</v>
      </c>
      <c r="G6">
        <v>570</v>
      </c>
      <c r="H6" t="s">
        <v>148</v>
      </c>
      <c r="I6">
        <v>1663</v>
      </c>
    </row>
    <row r="7" spans="1:9" x14ac:dyDescent="0.25">
      <c r="A7" t="s">
        <v>33</v>
      </c>
      <c r="B7" t="s">
        <v>135</v>
      </c>
      <c r="C7" t="s">
        <v>136</v>
      </c>
      <c r="D7">
        <v>434.97</v>
      </c>
      <c r="E7">
        <v>700</v>
      </c>
      <c r="F7">
        <v>1000</v>
      </c>
      <c r="G7">
        <v>570</v>
      </c>
      <c r="H7" t="s">
        <v>148</v>
      </c>
      <c r="I7">
        <v>1673</v>
      </c>
    </row>
    <row r="8" spans="1:9" x14ac:dyDescent="0.25">
      <c r="A8" t="s">
        <v>34</v>
      </c>
      <c r="B8" t="s">
        <v>137</v>
      </c>
      <c r="E8">
        <v>700</v>
      </c>
      <c r="F8">
        <v>1000</v>
      </c>
      <c r="G8">
        <v>570</v>
      </c>
      <c r="H8" t="s">
        <v>148</v>
      </c>
      <c r="I8">
        <v>1663</v>
      </c>
    </row>
    <row r="9" spans="1:9" x14ac:dyDescent="0.25">
      <c r="A9" t="s">
        <v>35</v>
      </c>
      <c r="B9" t="s">
        <v>134</v>
      </c>
      <c r="C9" t="s">
        <v>13</v>
      </c>
      <c r="D9">
        <v>600</v>
      </c>
      <c r="E9">
        <v>700</v>
      </c>
      <c r="F9">
        <v>1000</v>
      </c>
      <c r="G9">
        <v>570</v>
      </c>
      <c r="H9" t="s">
        <v>148</v>
      </c>
      <c r="I9">
        <v>1663</v>
      </c>
    </row>
    <row r="10" spans="1:9" x14ac:dyDescent="0.25">
      <c r="A10" t="s">
        <v>36</v>
      </c>
      <c r="B10" t="s">
        <v>134</v>
      </c>
      <c r="C10" t="s">
        <v>13</v>
      </c>
      <c r="D10">
        <v>600</v>
      </c>
      <c r="E10">
        <v>700</v>
      </c>
      <c r="F10">
        <v>1000</v>
      </c>
      <c r="G10">
        <v>570</v>
      </c>
      <c r="H10" t="s">
        <v>148</v>
      </c>
      <c r="I10">
        <v>1663</v>
      </c>
    </row>
    <row r="11" spans="1:9" x14ac:dyDescent="0.25">
      <c r="A11" t="s">
        <v>37</v>
      </c>
      <c r="B11" t="s">
        <v>134</v>
      </c>
      <c r="C11" t="s">
        <v>13</v>
      </c>
      <c r="D11">
        <v>570</v>
      </c>
      <c r="E11">
        <v>700</v>
      </c>
      <c r="F11">
        <v>1000</v>
      </c>
      <c r="G11">
        <v>570</v>
      </c>
      <c r="H11" t="s">
        <v>148</v>
      </c>
      <c r="I11">
        <v>1663</v>
      </c>
    </row>
    <row r="12" spans="1:9" x14ac:dyDescent="0.25">
      <c r="A12" t="s">
        <v>38</v>
      </c>
      <c r="B12" t="s">
        <v>134</v>
      </c>
      <c r="C12" t="s">
        <v>13</v>
      </c>
      <c r="D12">
        <v>600</v>
      </c>
      <c r="E12">
        <v>700</v>
      </c>
      <c r="F12">
        <v>1000</v>
      </c>
      <c r="G12">
        <v>570</v>
      </c>
      <c r="H12" t="s">
        <v>148</v>
      </c>
      <c r="I12">
        <v>1663</v>
      </c>
    </row>
    <row r="13" spans="1:9" x14ac:dyDescent="0.25">
      <c r="A13" t="s">
        <v>39</v>
      </c>
      <c r="B13" t="s">
        <v>132</v>
      </c>
      <c r="E13">
        <v>700</v>
      </c>
      <c r="F13">
        <v>1000</v>
      </c>
      <c r="G13">
        <v>570</v>
      </c>
      <c r="H13" t="s">
        <v>148</v>
      </c>
      <c r="I13">
        <v>1663</v>
      </c>
    </row>
    <row r="14" spans="1:9" x14ac:dyDescent="0.25">
      <c r="A14" t="s">
        <v>40</v>
      </c>
      <c r="B14" t="s">
        <v>132</v>
      </c>
      <c r="E14">
        <v>700</v>
      </c>
      <c r="F14">
        <v>1000</v>
      </c>
      <c r="G14">
        <v>570</v>
      </c>
      <c r="H14" t="s">
        <v>148</v>
      </c>
      <c r="I14">
        <v>1663</v>
      </c>
    </row>
    <row r="15" spans="1:9" x14ac:dyDescent="0.25">
      <c r="A15" t="s">
        <v>41</v>
      </c>
      <c r="B15" t="s">
        <v>137</v>
      </c>
      <c r="E15">
        <v>700</v>
      </c>
      <c r="F15">
        <v>1000</v>
      </c>
      <c r="G15">
        <v>570</v>
      </c>
      <c r="H15" t="s">
        <v>148</v>
      </c>
      <c r="I15">
        <v>1663</v>
      </c>
    </row>
    <row r="16" spans="1:9" x14ac:dyDescent="0.25">
      <c r="A16" t="s">
        <v>42</v>
      </c>
      <c r="B16" t="s">
        <v>134</v>
      </c>
      <c r="C16" t="s">
        <v>13</v>
      </c>
      <c r="D16">
        <v>957</v>
      </c>
      <c r="E16">
        <v>700</v>
      </c>
      <c r="F16">
        <v>1000</v>
      </c>
      <c r="G16">
        <v>570</v>
      </c>
      <c r="H16" t="s">
        <v>148</v>
      </c>
      <c r="I16">
        <v>1663</v>
      </c>
    </row>
    <row r="17" spans="1:9" x14ac:dyDescent="0.25">
      <c r="A17" t="s">
        <v>43</v>
      </c>
      <c r="B17" t="s">
        <v>138</v>
      </c>
      <c r="C17" t="s">
        <v>136</v>
      </c>
      <c r="D17">
        <v>434.97</v>
      </c>
      <c r="E17">
        <v>700</v>
      </c>
      <c r="F17">
        <v>1000</v>
      </c>
      <c r="G17">
        <v>570</v>
      </c>
      <c r="H17" t="s">
        <v>148</v>
      </c>
      <c r="I17">
        <v>1673</v>
      </c>
    </row>
    <row r="18" spans="1:9" x14ac:dyDescent="0.25">
      <c r="A18" t="s">
        <v>44</v>
      </c>
      <c r="B18" t="s">
        <v>134</v>
      </c>
      <c r="C18" t="s">
        <v>13</v>
      </c>
      <c r="D18">
        <v>957</v>
      </c>
      <c r="E18">
        <v>700</v>
      </c>
      <c r="F18">
        <v>1000</v>
      </c>
      <c r="G18">
        <v>570</v>
      </c>
      <c r="H18" t="s">
        <v>148</v>
      </c>
      <c r="I18">
        <v>1663</v>
      </c>
    </row>
    <row r="19" spans="1:9" x14ac:dyDescent="0.25">
      <c r="A19" t="s">
        <v>45</v>
      </c>
      <c r="B19" t="s">
        <v>139</v>
      </c>
      <c r="E19">
        <v>700</v>
      </c>
      <c r="F19">
        <v>1000</v>
      </c>
      <c r="G19">
        <v>570</v>
      </c>
      <c r="H19" t="s">
        <v>148</v>
      </c>
      <c r="I19">
        <v>1663</v>
      </c>
    </row>
    <row r="20" spans="1:9" x14ac:dyDescent="0.25">
      <c r="A20" t="s">
        <v>46</v>
      </c>
      <c r="B20" t="s">
        <v>134</v>
      </c>
      <c r="C20" t="s">
        <v>13</v>
      </c>
      <c r="D20">
        <v>880</v>
      </c>
      <c r="E20">
        <v>700</v>
      </c>
      <c r="F20">
        <v>1000</v>
      </c>
      <c r="G20">
        <v>570</v>
      </c>
      <c r="H20" t="s">
        <v>148</v>
      </c>
      <c r="I20">
        <v>1663</v>
      </c>
    </row>
    <row r="21" spans="1:9" x14ac:dyDescent="0.25">
      <c r="A21" t="s">
        <v>47</v>
      </c>
      <c r="B21" t="s">
        <v>134</v>
      </c>
      <c r="C21" t="s">
        <v>13</v>
      </c>
      <c r="D21">
        <v>1000</v>
      </c>
      <c r="E21">
        <v>700</v>
      </c>
      <c r="F21">
        <v>1000</v>
      </c>
      <c r="G21">
        <v>570</v>
      </c>
      <c r="H21" t="s">
        <v>148</v>
      </c>
      <c r="I21">
        <v>1663</v>
      </c>
    </row>
    <row r="22" spans="1:9" x14ac:dyDescent="0.25">
      <c r="A22" t="s">
        <v>48</v>
      </c>
      <c r="B22" t="s">
        <v>132</v>
      </c>
      <c r="E22">
        <v>700</v>
      </c>
      <c r="F22">
        <v>1000</v>
      </c>
      <c r="G22">
        <v>570</v>
      </c>
      <c r="H22" t="s">
        <v>148</v>
      </c>
      <c r="I22">
        <v>1663</v>
      </c>
    </row>
    <row r="23" spans="1:9" x14ac:dyDescent="0.25">
      <c r="A23" t="s">
        <v>49</v>
      </c>
      <c r="B23" t="s">
        <v>134</v>
      </c>
      <c r="C23" t="s">
        <v>13</v>
      </c>
      <c r="D23">
        <v>824</v>
      </c>
      <c r="E23">
        <v>700</v>
      </c>
      <c r="F23">
        <v>1000</v>
      </c>
      <c r="G23">
        <v>570</v>
      </c>
      <c r="H23" t="s">
        <v>148</v>
      </c>
      <c r="I23">
        <v>1663</v>
      </c>
    </row>
    <row r="24" spans="1:9" x14ac:dyDescent="0.25">
      <c r="A24" t="s">
        <v>50</v>
      </c>
      <c r="B24" t="s">
        <v>132</v>
      </c>
      <c r="E24">
        <v>700</v>
      </c>
      <c r="F24">
        <v>1000</v>
      </c>
      <c r="G24">
        <v>570</v>
      </c>
      <c r="H24" t="s">
        <v>148</v>
      </c>
      <c r="I24">
        <v>1663</v>
      </c>
    </row>
    <row r="25" spans="1:9" x14ac:dyDescent="0.25">
      <c r="A25" t="s">
        <v>51</v>
      </c>
      <c r="B25" t="s">
        <v>132</v>
      </c>
      <c r="E25">
        <v>700</v>
      </c>
      <c r="F25">
        <v>1000</v>
      </c>
      <c r="G25">
        <v>570</v>
      </c>
      <c r="H25" t="s">
        <v>148</v>
      </c>
      <c r="I25">
        <v>1663</v>
      </c>
    </row>
    <row r="26" spans="1:9" x14ac:dyDescent="0.25">
      <c r="A26" t="s">
        <v>19</v>
      </c>
      <c r="B26" t="s">
        <v>135</v>
      </c>
      <c r="C26" t="s">
        <v>136</v>
      </c>
      <c r="D26">
        <v>434.97</v>
      </c>
      <c r="E26">
        <v>700</v>
      </c>
      <c r="F26">
        <v>1000</v>
      </c>
      <c r="G26">
        <v>570</v>
      </c>
      <c r="H26" t="s">
        <v>148</v>
      </c>
      <c r="I26">
        <v>1673</v>
      </c>
    </row>
    <row r="27" spans="1:9" x14ac:dyDescent="0.25">
      <c r="A27" t="s">
        <v>52</v>
      </c>
      <c r="B27" t="s">
        <v>140</v>
      </c>
      <c r="E27">
        <v>700</v>
      </c>
      <c r="F27">
        <v>1000</v>
      </c>
      <c r="G27">
        <v>570</v>
      </c>
      <c r="H27" t="s">
        <v>148</v>
      </c>
      <c r="I27">
        <v>1673</v>
      </c>
    </row>
    <row r="28" spans="1:9" x14ac:dyDescent="0.25">
      <c r="A28" t="s">
        <v>53</v>
      </c>
      <c r="B28" t="s">
        <v>132</v>
      </c>
      <c r="E28">
        <v>700</v>
      </c>
      <c r="F28">
        <v>1000</v>
      </c>
      <c r="G28">
        <v>570</v>
      </c>
      <c r="H28" t="s">
        <v>148</v>
      </c>
      <c r="I28">
        <v>1663</v>
      </c>
    </row>
    <row r="29" spans="1:9" x14ac:dyDescent="0.25">
      <c r="A29" t="s">
        <v>54</v>
      </c>
      <c r="B29" t="s">
        <v>135</v>
      </c>
      <c r="C29" t="s">
        <v>136</v>
      </c>
      <c r="D29">
        <v>434.97</v>
      </c>
      <c r="E29">
        <v>700</v>
      </c>
      <c r="F29">
        <v>1000</v>
      </c>
      <c r="G29">
        <v>570</v>
      </c>
      <c r="H29" t="s">
        <v>148</v>
      </c>
      <c r="I29">
        <v>1673</v>
      </c>
    </row>
    <row r="30" spans="1:9" x14ac:dyDescent="0.25">
      <c r="A30" t="s">
        <v>55</v>
      </c>
      <c r="B30" t="s">
        <v>141</v>
      </c>
      <c r="E30">
        <v>700</v>
      </c>
      <c r="F30">
        <v>1000</v>
      </c>
      <c r="G30">
        <v>570</v>
      </c>
      <c r="H30" t="s">
        <v>148</v>
      </c>
      <c r="I30">
        <v>1663</v>
      </c>
    </row>
    <row r="31" spans="1:9" x14ac:dyDescent="0.25">
      <c r="A31" t="s">
        <v>56</v>
      </c>
      <c r="B31" t="s">
        <v>142</v>
      </c>
      <c r="C31" t="s">
        <v>143</v>
      </c>
      <c r="E31">
        <v>700</v>
      </c>
      <c r="F31">
        <v>1000</v>
      </c>
      <c r="G31">
        <v>570</v>
      </c>
      <c r="H31" t="s">
        <v>148</v>
      </c>
      <c r="I31">
        <v>1663</v>
      </c>
    </row>
    <row r="32" spans="1:9" x14ac:dyDescent="0.25">
      <c r="A32" t="s">
        <v>5</v>
      </c>
      <c r="B32" t="s">
        <v>135</v>
      </c>
      <c r="C32" t="s">
        <v>136</v>
      </c>
      <c r="D32">
        <v>434.97</v>
      </c>
      <c r="E32">
        <v>700</v>
      </c>
      <c r="F32">
        <v>100</v>
      </c>
      <c r="G32">
        <v>570</v>
      </c>
      <c r="H32" t="s">
        <v>148</v>
      </c>
      <c r="I32">
        <v>1673</v>
      </c>
    </row>
    <row r="33" spans="1:9" x14ac:dyDescent="0.25">
      <c r="A33" t="s">
        <v>57</v>
      </c>
      <c r="B33" t="s">
        <v>135</v>
      </c>
      <c r="C33" t="s">
        <v>136</v>
      </c>
      <c r="D33">
        <v>434.97</v>
      </c>
      <c r="E33">
        <v>700</v>
      </c>
      <c r="F33">
        <v>1000</v>
      </c>
      <c r="G33">
        <v>570</v>
      </c>
      <c r="H33" t="s">
        <v>148</v>
      </c>
      <c r="I33">
        <v>1673</v>
      </c>
    </row>
    <row r="34" spans="1:9" x14ac:dyDescent="0.25">
      <c r="A34" t="s">
        <v>58</v>
      </c>
      <c r="B34" t="s">
        <v>132</v>
      </c>
      <c r="E34">
        <v>700</v>
      </c>
      <c r="F34">
        <v>1000</v>
      </c>
      <c r="G34">
        <v>570</v>
      </c>
      <c r="H34" t="s">
        <v>148</v>
      </c>
      <c r="I34">
        <v>1663</v>
      </c>
    </row>
    <row r="35" spans="1:9" x14ac:dyDescent="0.25">
      <c r="A35" t="s">
        <v>59</v>
      </c>
      <c r="B35" t="s">
        <v>132</v>
      </c>
      <c r="E35">
        <v>700</v>
      </c>
      <c r="F35">
        <v>1000</v>
      </c>
      <c r="G35">
        <v>570</v>
      </c>
      <c r="H35" t="s">
        <v>148</v>
      </c>
      <c r="I35">
        <v>1663</v>
      </c>
    </row>
    <row r="36" spans="1:9" x14ac:dyDescent="0.25">
      <c r="A36" t="s">
        <v>60</v>
      </c>
      <c r="B36" t="s">
        <v>134</v>
      </c>
      <c r="C36" t="s">
        <v>13</v>
      </c>
      <c r="D36">
        <v>850</v>
      </c>
      <c r="E36">
        <v>700</v>
      </c>
      <c r="F36">
        <v>1000</v>
      </c>
      <c r="G36">
        <v>570</v>
      </c>
      <c r="H36" t="s">
        <v>148</v>
      </c>
      <c r="I36">
        <v>1663</v>
      </c>
    </row>
    <row r="37" spans="1:9" x14ac:dyDescent="0.25">
      <c r="A37" t="s">
        <v>61</v>
      </c>
      <c r="B37" t="s">
        <v>135</v>
      </c>
      <c r="C37" t="s">
        <v>136</v>
      </c>
      <c r="D37">
        <v>434.97</v>
      </c>
      <c r="E37">
        <v>700</v>
      </c>
      <c r="F37">
        <v>1000</v>
      </c>
      <c r="G37">
        <v>570</v>
      </c>
      <c r="H37" t="s">
        <v>148</v>
      </c>
      <c r="I37">
        <v>1673</v>
      </c>
    </row>
    <row r="38" spans="1:9" x14ac:dyDescent="0.25">
      <c r="A38" t="s">
        <v>62</v>
      </c>
      <c r="B38" t="s">
        <v>135</v>
      </c>
      <c r="C38" t="s">
        <v>136</v>
      </c>
      <c r="D38">
        <v>434.97</v>
      </c>
      <c r="E38">
        <v>700</v>
      </c>
      <c r="F38">
        <v>1000</v>
      </c>
      <c r="G38">
        <v>570</v>
      </c>
      <c r="H38" t="s">
        <v>148</v>
      </c>
      <c r="I38">
        <v>1673</v>
      </c>
    </row>
    <row r="39" spans="1:9" x14ac:dyDescent="0.25">
      <c r="A39" t="s">
        <v>63</v>
      </c>
      <c r="B39" t="s">
        <v>137</v>
      </c>
      <c r="E39">
        <v>700</v>
      </c>
      <c r="F39">
        <v>1000</v>
      </c>
      <c r="G39">
        <v>570</v>
      </c>
      <c r="H39" t="s">
        <v>148</v>
      </c>
      <c r="I39">
        <v>1663</v>
      </c>
    </row>
    <row r="40" spans="1:9" x14ac:dyDescent="0.25">
      <c r="A40" t="s">
        <v>64</v>
      </c>
      <c r="B40" t="s">
        <v>134</v>
      </c>
      <c r="C40" t="s">
        <v>13</v>
      </c>
      <c r="D40">
        <v>880</v>
      </c>
      <c r="E40">
        <v>700</v>
      </c>
      <c r="F40">
        <v>1000</v>
      </c>
      <c r="G40">
        <v>570</v>
      </c>
      <c r="H40" t="s">
        <v>148</v>
      </c>
      <c r="I40">
        <v>1663</v>
      </c>
    </row>
    <row r="41" spans="1:9" x14ac:dyDescent="0.25">
      <c r="A41" t="s">
        <v>65</v>
      </c>
      <c r="B41" t="s">
        <v>144</v>
      </c>
      <c r="C41" t="s">
        <v>136</v>
      </c>
      <c r="D41">
        <v>434.97</v>
      </c>
      <c r="E41">
        <v>700</v>
      </c>
      <c r="F41">
        <v>1000</v>
      </c>
      <c r="G41">
        <v>570</v>
      </c>
      <c r="H41" t="s">
        <v>148</v>
      </c>
      <c r="I41">
        <v>1673</v>
      </c>
    </row>
    <row r="42" spans="1:9" x14ac:dyDescent="0.25">
      <c r="A42" t="s">
        <v>66</v>
      </c>
      <c r="B42" t="s">
        <v>134</v>
      </c>
      <c r="C42" t="s">
        <v>13</v>
      </c>
      <c r="D42">
        <v>915</v>
      </c>
      <c r="E42">
        <v>700</v>
      </c>
      <c r="F42">
        <v>1000</v>
      </c>
      <c r="G42">
        <v>570</v>
      </c>
      <c r="H42" t="s">
        <v>148</v>
      </c>
      <c r="I42">
        <v>1663</v>
      </c>
    </row>
    <row r="43" spans="1:9" x14ac:dyDescent="0.25">
      <c r="A43" t="s">
        <v>67</v>
      </c>
      <c r="B43" t="s">
        <v>134</v>
      </c>
      <c r="C43" t="s">
        <v>13</v>
      </c>
      <c r="D43">
        <v>915</v>
      </c>
      <c r="E43">
        <v>700</v>
      </c>
      <c r="F43">
        <v>1000</v>
      </c>
      <c r="G43">
        <v>570</v>
      </c>
      <c r="H43" t="s">
        <v>148</v>
      </c>
      <c r="I43">
        <v>1663</v>
      </c>
    </row>
    <row r="44" spans="1:9" x14ac:dyDescent="0.25">
      <c r="A44" t="s">
        <v>68</v>
      </c>
      <c r="B44" t="s">
        <v>135</v>
      </c>
      <c r="C44" t="s">
        <v>136</v>
      </c>
      <c r="D44">
        <v>434.97</v>
      </c>
      <c r="E44">
        <v>700</v>
      </c>
      <c r="F44">
        <v>1000</v>
      </c>
      <c r="G44">
        <v>570</v>
      </c>
      <c r="H44" t="s">
        <v>148</v>
      </c>
      <c r="I44">
        <v>1673</v>
      </c>
    </row>
    <row r="45" spans="1:9" x14ac:dyDescent="0.25">
      <c r="A45" t="s">
        <v>69</v>
      </c>
      <c r="B45" t="s">
        <v>132</v>
      </c>
      <c r="E45">
        <v>700</v>
      </c>
      <c r="F45">
        <v>1000</v>
      </c>
      <c r="G45">
        <v>570</v>
      </c>
      <c r="H45" t="s">
        <v>148</v>
      </c>
      <c r="I45">
        <v>1663</v>
      </c>
    </row>
    <row r="46" spans="1:9" x14ac:dyDescent="0.25">
      <c r="A46" t="s">
        <v>70</v>
      </c>
      <c r="B46" t="s">
        <v>134</v>
      </c>
      <c r="C46" t="s">
        <v>13</v>
      </c>
      <c r="D46">
        <v>824</v>
      </c>
      <c r="E46">
        <v>700</v>
      </c>
      <c r="F46">
        <v>1000</v>
      </c>
      <c r="G46">
        <v>570</v>
      </c>
      <c r="H46" t="s">
        <v>148</v>
      </c>
      <c r="I46">
        <v>1663</v>
      </c>
    </row>
    <row r="47" spans="1:9" x14ac:dyDescent="0.25">
      <c r="A47" t="s">
        <v>71</v>
      </c>
      <c r="B47" t="s">
        <v>135</v>
      </c>
      <c r="C47" t="s">
        <v>136</v>
      </c>
      <c r="D47">
        <v>434.97</v>
      </c>
      <c r="E47">
        <v>700</v>
      </c>
      <c r="F47">
        <v>1000</v>
      </c>
      <c r="G47">
        <v>570</v>
      </c>
      <c r="H47" t="s">
        <v>148</v>
      </c>
      <c r="I47">
        <v>1673</v>
      </c>
    </row>
    <row r="48" spans="1:9" x14ac:dyDescent="0.25">
      <c r="A48" t="s">
        <v>72</v>
      </c>
      <c r="B48" t="s">
        <v>145</v>
      </c>
      <c r="E48">
        <v>700</v>
      </c>
      <c r="F48">
        <v>1000</v>
      </c>
      <c r="G48">
        <v>570</v>
      </c>
      <c r="H48" t="s">
        <v>148</v>
      </c>
      <c r="I48">
        <v>1663</v>
      </c>
    </row>
    <row r="49" spans="1:9" x14ac:dyDescent="0.25">
      <c r="A49" t="s">
        <v>73</v>
      </c>
      <c r="B49" t="s">
        <v>132</v>
      </c>
      <c r="E49">
        <v>700</v>
      </c>
      <c r="F49">
        <v>1000</v>
      </c>
      <c r="G49">
        <v>570</v>
      </c>
      <c r="H49" t="s">
        <v>148</v>
      </c>
      <c r="I49">
        <v>1663</v>
      </c>
    </row>
    <row r="50" spans="1:9" x14ac:dyDescent="0.25">
      <c r="A50" t="s">
        <v>74</v>
      </c>
      <c r="B50" t="s">
        <v>132</v>
      </c>
      <c r="E50">
        <v>700</v>
      </c>
      <c r="F50">
        <v>1000</v>
      </c>
      <c r="G50">
        <v>570</v>
      </c>
      <c r="H50" t="s">
        <v>148</v>
      </c>
      <c r="I50">
        <v>1663</v>
      </c>
    </row>
    <row r="51" spans="1:9" x14ac:dyDescent="0.25">
      <c r="A51" t="s">
        <v>75</v>
      </c>
      <c r="B51" t="s">
        <v>132</v>
      </c>
      <c r="E51">
        <v>700</v>
      </c>
      <c r="F51">
        <v>1000</v>
      </c>
      <c r="G51">
        <v>570</v>
      </c>
      <c r="H51" t="s">
        <v>148</v>
      </c>
      <c r="I51">
        <v>1663</v>
      </c>
    </row>
    <row r="52" spans="1:9" x14ac:dyDescent="0.25">
      <c r="A52" t="s">
        <v>76</v>
      </c>
      <c r="B52" t="s">
        <v>132</v>
      </c>
      <c r="E52">
        <v>700</v>
      </c>
      <c r="F52">
        <v>1000</v>
      </c>
      <c r="G52">
        <v>570</v>
      </c>
      <c r="H52" t="s">
        <v>148</v>
      </c>
      <c r="I52">
        <v>1663</v>
      </c>
    </row>
    <row r="53" spans="1:9" x14ac:dyDescent="0.25">
      <c r="A53" t="s">
        <v>77</v>
      </c>
      <c r="B53" t="s">
        <v>132</v>
      </c>
      <c r="E53">
        <v>700</v>
      </c>
      <c r="F53">
        <v>1000</v>
      </c>
      <c r="G53">
        <v>570</v>
      </c>
      <c r="H53" t="s">
        <v>148</v>
      </c>
      <c r="I53">
        <v>1663</v>
      </c>
    </row>
    <row r="54" spans="1:9" x14ac:dyDescent="0.25">
      <c r="A54" t="s">
        <v>78</v>
      </c>
      <c r="B54" t="s">
        <v>134</v>
      </c>
      <c r="C54" t="s">
        <v>13</v>
      </c>
      <c r="D54">
        <v>865</v>
      </c>
      <c r="E54">
        <v>700</v>
      </c>
      <c r="F54">
        <v>1000</v>
      </c>
      <c r="G54">
        <v>570</v>
      </c>
      <c r="H54" t="s">
        <v>148</v>
      </c>
      <c r="I54">
        <v>1663</v>
      </c>
    </row>
    <row r="55" spans="1:9" x14ac:dyDescent="0.25">
      <c r="A55" t="s">
        <v>79</v>
      </c>
      <c r="B55" t="s">
        <v>135</v>
      </c>
      <c r="C55" t="s">
        <v>136</v>
      </c>
      <c r="D55">
        <v>434.97</v>
      </c>
      <c r="E55">
        <v>700</v>
      </c>
      <c r="F55">
        <v>1000</v>
      </c>
      <c r="G55">
        <v>570</v>
      </c>
      <c r="H55" t="s">
        <v>148</v>
      </c>
      <c r="I55">
        <v>1673</v>
      </c>
    </row>
    <row r="56" spans="1:9" x14ac:dyDescent="0.25">
      <c r="A56" t="s">
        <v>80</v>
      </c>
      <c r="B56" t="s">
        <v>146</v>
      </c>
      <c r="E56">
        <v>700</v>
      </c>
      <c r="F56">
        <v>1000</v>
      </c>
      <c r="G56">
        <v>570</v>
      </c>
      <c r="H56" t="s">
        <v>148</v>
      </c>
      <c r="I56">
        <v>1663</v>
      </c>
    </row>
    <row r="57" spans="1:9" x14ac:dyDescent="0.25">
      <c r="A57" t="s">
        <v>81</v>
      </c>
      <c r="B57" t="s">
        <v>147</v>
      </c>
      <c r="E57">
        <v>700</v>
      </c>
      <c r="F57">
        <v>1000</v>
      </c>
      <c r="G57">
        <v>570</v>
      </c>
      <c r="H57" t="s">
        <v>148</v>
      </c>
      <c r="I57">
        <v>1663</v>
      </c>
    </row>
    <row r="58" spans="1:9" x14ac:dyDescent="0.25">
      <c r="A58" t="s">
        <v>82</v>
      </c>
      <c r="B58" t="s">
        <v>134</v>
      </c>
      <c r="C58" t="s">
        <v>13</v>
      </c>
      <c r="D58">
        <v>824</v>
      </c>
      <c r="E58">
        <v>700</v>
      </c>
      <c r="F58">
        <v>1000</v>
      </c>
      <c r="G58">
        <v>570</v>
      </c>
      <c r="H58" t="s">
        <v>148</v>
      </c>
      <c r="I58">
        <v>1663</v>
      </c>
    </row>
    <row r="59" spans="1:9" x14ac:dyDescent="0.25">
      <c r="A59" t="s">
        <v>83</v>
      </c>
      <c r="B59" t="s">
        <v>134</v>
      </c>
      <c r="C59" t="s">
        <v>13</v>
      </c>
      <c r="D59">
        <v>824</v>
      </c>
      <c r="E59">
        <v>700</v>
      </c>
      <c r="F59">
        <v>1000</v>
      </c>
      <c r="G59">
        <v>570</v>
      </c>
      <c r="H59" t="s">
        <v>148</v>
      </c>
      <c r="I59">
        <v>1663</v>
      </c>
    </row>
    <row r="60" spans="1:9" x14ac:dyDescent="0.25">
      <c r="A60" t="s">
        <v>84</v>
      </c>
      <c r="B60" t="s">
        <v>132</v>
      </c>
      <c r="E60">
        <v>700</v>
      </c>
      <c r="F60">
        <v>1000</v>
      </c>
      <c r="G60">
        <v>570</v>
      </c>
      <c r="H60" t="s">
        <v>148</v>
      </c>
      <c r="I60">
        <v>1663</v>
      </c>
    </row>
    <row r="61" spans="1:9" x14ac:dyDescent="0.25">
      <c r="A61" t="s">
        <v>85</v>
      </c>
      <c r="B61" t="s">
        <v>139</v>
      </c>
      <c r="E61">
        <v>700</v>
      </c>
      <c r="F61">
        <v>1000</v>
      </c>
      <c r="G61">
        <v>570</v>
      </c>
      <c r="H61" t="s">
        <v>148</v>
      </c>
      <c r="I61">
        <v>1663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B1F0-9F52-417C-B192-A8D78A9D6011}">
  <dimension ref="A1:H61"/>
  <sheetViews>
    <sheetView workbookViewId="0">
      <selection activeCell="N28" sqref="N28"/>
    </sheetView>
  </sheetViews>
  <sheetFormatPr defaultRowHeight="15" x14ac:dyDescent="0.25"/>
  <sheetData>
    <row r="1" spans="1:8" x14ac:dyDescent="0.25">
      <c r="A1" t="s">
        <v>29</v>
      </c>
      <c r="B1" t="s">
        <v>132</v>
      </c>
      <c r="E1">
        <v>700</v>
      </c>
      <c r="F1">
        <v>1000</v>
      </c>
      <c r="G1">
        <v>490.18</v>
      </c>
      <c r="H1" t="s">
        <v>155</v>
      </c>
    </row>
    <row r="2" spans="1:8" x14ac:dyDescent="0.25">
      <c r="A2" t="s">
        <v>23</v>
      </c>
      <c r="B2" t="s">
        <v>150</v>
      </c>
      <c r="C2" t="s">
        <v>13</v>
      </c>
      <c r="D2">
        <v>1000</v>
      </c>
      <c r="E2">
        <v>700</v>
      </c>
      <c r="F2">
        <v>1000</v>
      </c>
      <c r="G2">
        <v>490.18</v>
      </c>
      <c r="H2" t="s">
        <v>156</v>
      </c>
    </row>
    <row r="3" spans="1:8" x14ac:dyDescent="0.25">
      <c r="A3" t="s">
        <v>6</v>
      </c>
      <c r="B3" t="s">
        <v>150</v>
      </c>
      <c r="C3" t="s">
        <v>13</v>
      </c>
      <c r="D3">
        <v>1000</v>
      </c>
      <c r="E3">
        <v>700</v>
      </c>
      <c r="F3">
        <v>1000</v>
      </c>
      <c r="G3">
        <v>523</v>
      </c>
      <c r="H3" t="s">
        <v>155</v>
      </c>
    </row>
    <row r="4" spans="1:8" x14ac:dyDescent="0.25">
      <c r="A4" t="s">
        <v>30</v>
      </c>
      <c r="B4" t="s">
        <v>132</v>
      </c>
      <c r="E4">
        <v>700</v>
      </c>
      <c r="F4">
        <v>1000</v>
      </c>
      <c r="G4">
        <v>490.18</v>
      </c>
      <c r="H4" t="s">
        <v>155</v>
      </c>
    </row>
    <row r="5" spans="1:8" x14ac:dyDescent="0.25">
      <c r="A5" t="s">
        <v>31</v>
      </c>
      <c r="B5" t="s">
        <v>132</v>
      </c>
      <c r="E5">
        <v>700</v>
      </c>
      <c r="F5">
        <v>1000</v>
      </c>
      <c r="G5">
        <v>490.18</v>
      </c>
      <c r="H5" t="s">
        <v>155</v>
      </c>
    </row>
    <row r="6" spans="1:8" x14ac:dyDescent="0.25">
      <c r="A6" t="s">
        <v>32</v>
      </c>
      <c r="B6" t="s">
        <v>150</v>
      </c>
      <c r="C6" t="s">
        <v>13</v>
      </c>
      <c r="D6">
        <v>550</v>
      </c>
      <c r="E6">
        <v>700</v>
      </c>
      <c r="F6">
        <v>1000</v>
      </c>
      <c r="G6">
        <v>490.18</v>
      </c>
      <c r="H6" t="s">
        <v>155</v>
      </c>
    </row>
    <row r="7" spans="1:8" x14ac:dyDescent="0.25">
      <c r="A7" t="s">
        <v>33</v>
      </c>
      <c r="B7" t="s">
        <v>151</v>
      </c>
      <c r="C7" t="s">
        <v>13</v>
      </c>
      <c r="D7">
        <v>490.18</v>
      </c>
      <c r="E7">
        <v>700</v>
      </c>
      <c r="F7">
        <v>1000</v>
      </c>
      <c r="G7">
        <v>523</v>
      </c>
      <c r="H7" t="s">
        <v>155</v>
      </c>
    </row>
    <row r="8" spans="1:8" x14ac:dyDescent="0.25">
      <c r="A8" t="s">
        <v>34</v>
      </c>
      <c r="B8" t="s">
        <v>137</v>
      </c>
      <c r="E8">
        <v>700</v>
      </c>
      <c r="F8">
        <v>1000</v>
      </c>
      <c r="G8">
        <v>523</v>
      </c>
      <c r="H8" t="s">
        <v>155</v>
      </c>
    </row>
    <row r="9" spans="1:8" x14ac:dyDescent="0.25">
      <c r="A9" t="s">
        <v>35</v>
      </c>
      <c r="B9" t="s">
        <v>150</v>
      </c>
      <c r="C9" t="s">
        <v>13</v>
      </c>
      <c r="D9">
        <v>550</v>
      </c>
      <c r="E9">
        <v>700</v>
      </c>
      <c r="F9">
        <v>1000</v>
      </c>
      <c r="G9">
        <v>523</v>
      </c>
      <c r="H9" t="s">
        <v>155</v>
      </c>
    </row>
    <row r="10" spans="1:8" x14ac:dyDescent="0.25">
      <c r="A10" t="s">
        <v>36</v>
      </c>
      <c r="B10" t="s">
        <v>150</v>
      </c>
      <c r="C10" t="s">
        <v>13</v>
      </c>
      <c r="D10">
        <v>550</v>
      </c>
      <c r="E10">
        <v>700</v>
      </c>
      <c r="F10">
        <v>1000</v>
      </c>
      <c r="G10">
        <v>523</v>
      </c>
      <c r="H10" t="s">
        <v>155</v>
      </c>
    </row>
    <row r="11" spans="1:8" x14ac:dyDescent="0.25">
      <c r="A11" t="s">
        <v>37</v>
      </c>
      <c r="B11" t="s">
        <v>150</v>
      </c>
      <c r="C11" t="s">
        <v>13</v>
      </c>
      <c r="D11">
        <v>523</v>
      </c>
      <c r="E11">
        <v>700</v>
      </c>
      <c r="F11">
        <v>1000</v>
      </c>
      <c r="G11">
        <v>523</v>
      </c>
      <c r="H11" t="s">
        <v>155</v>
      </c>
    </row>
    <row r="12" spans="1:8" x14ac:dyDescent="0.25">
      <c r="A12" t="s">
        <v>38</v>
      </c>
      <c r="B12" t="s">
        <v>150</v>
      </c>
      <c r="C12" t="s">
        <v>13</v>
      </c>
      <c r="D12">
        <v>550</v>
      </c>
      <c r="E12">
        <v>700</v>
      </c>
      <c r="F12">
        <v>1000</v>
      </c>
      <c r="G12">
        <v>523</v>
      </c>
      <c r="H12" t="s">
        <v>155</v>
      </c>
    </row>
    <row r="13" spans="1:8" x14ac:dyDescent="0.25">
      <c r="A13" t="s">
        <v>39</v>
      </c>
      <c r="B13" t="s">
        <v>132</v>
      </c>
      <c r="E13">
        <v>700</v>
      </c>
      <c r="F13">
        <v>1000</v>
      </c>
      <c r="G13">
        <v>523</v>
      </c>
      <c r="H13" t="s">
        <v>155</v>
      </c>
    </row>
    <row r="14" spans="1:8" x14ac:dyDescent="0.25">
      <c r="A14" t="s">
        <v>40</v>
      </c>
      <c r="B14" t="s">
        <v>132</v>
      </c>
      <c r="E14">
        <v>700</v>
      </c>
      <c r="F14">
        <v>1000</v>
      </c>
      <c r="G14">
        <v>523</v>
      </c>
      <c r="H14" t="s">
        <v>155</v>
      </c>
    </row>
    <row r="15" spans="1:8" x14ac:dyDescent="0.25">
      <c r="A15" t="s">
        <v>41</v>
      </c>
      <c r="B15" t="s">
        <v>137</v>
      </c>
      <c r="E15">
        <v>700</v>
      </c>
      <c r="F15">
        <v>1000</v>
      </c>
      <c r="G15">
        <v>523</v>
      </c>
      <c r="H15" t="s">
        <v>155</v>
      </c>
    </row>
    <row r="16" spans="1:8" x14ac:dyDescent="0.25">
      <c r="A16" t="s">
        <v>42</v>
      </c>
      <c r="B16" t="s">
        <v>150</v>
      </c>
      <c r="C16" t="s">
        <v>13</v>
      </c>
      <c r="D16">
        <v>957</v>
      </c>
      <c r="E16">
        <v>700</v>
      </c>
      <c r="F16">
        <v>1000</v>
      </c>
      <c r="G16">
        <v>523</v>
      </c>
      <c r="H16" t="s">
        <v>155</v>
      </c>
    </row>
    <row r="17" spans="1:8" x14ac:dyDescent="0.25">
      <c r="A17" t="s">
        <v>43</v>
      </c>
      <c r="B17" t="s">
        <v>152</v>
      </c>
      <c r="C17" t="s">
        <v>13</v>
      </c>
      <c r="D17">
        <v>490.18</v>
      </c>
      <c r="E17">
        <v>700</v>
      </c>
      <c r="F17">
        <v>1000</v>
      </c>
      <c r="G17">
        <v>523</v>
      </c>
      <c r="H17" t="s">
        <v>155</v>
      </c>
    </row>
    <row r="18" spans="1:8" x14ac:dyDescent="0.25">
      <c r="A18" t="s">
        <v>44</v>
      </c>
      <c r="B18" t="s">
        <v>150</v>
      </c>
      <c r="C18" t="s">
        <v>13</v>
      </c>
      <c r="D18">
        <v>957</v>
      </c>
      <c r="E18">
        <v>700</v>
      </c>
      <c r="F18">
        <v>1000</v>
      </c>
      <c r="G18">
        <v>523</v>
      </c>
      <c r="H18" t="s">
        <v>155</v>
      </c>
    </row>
    <row r="19" spans="1:8" x14ac:dyDescent="0.25">
      <c r="A19" t="s">
        <v>45</v>
      </c>
      <c r="B19" t="s">
        <v>139</v>
      </c>
      <c r="E19">
        <v>700</v>
      </c>
      <c r="F19">
        <v>1000</v>
      </c>
      <c r="G19">
        <v>856</v>
      </c>
      <c r="H19" t="s">
        <v>156</v>
      </c>
    </row>
    <row r="20" spans="1:8" x14ac:dyDescent="0.25">
      <c r="A20" t="s">
        <v>46</v>
      </c>
      <c r="B20" t="s">
        <v>150</v>
      </c>
      <c r="C20" t="s">
        <v>13</v>
      </c>
      <c r="D20">
        <v>725</v>
      </c>
      <c r="E20">
        <v>700</v>
      </c>
      <c r="F20">
        <v>1000</v>
      </c>
      <c r="G20">
        <v>523</v>
      </c>
      <c r="H20" t="s">
        <v>155</v>
      </c>
    </row>
    <row r="21" spans="1:8" x14ac:dyDescent="0.25">
      <c r="A21" t="s">
        <v>47</v>
      </c>
      <c r="B21" t="s">
        <v>132</v>
      </c>
      <c r="E21">
        <v>700</v>
      </c>
      <c r="F21">
        <v>1000</v>
      </c>
      <c r="G21">
        <v>523</v>
      </c>
      <c r="H21" t="s">
        <v>155</v>
      </c>
    </row>
    <row r="22" spans="1:8" x14ac:dyDescent="0.25">
      <c r="A22" t="s">
        <v>48</v>
      </c>
      <c r="B22" t="s">
        <v>132</v>
      </c>
      <c r="E22">
        <v>700</v>
      </c>
      <c r="F22">
        <v>1000</v>
      </c>
      <c r="G22">
        <v>523</v>
      </c>
      <c r="H22" t="s">
        <v>155</v>
      </c>
    </row>
    <row r="23" spans="1:8" x14ac:dyDescent="0.25">
      <c r="A23" t="s">
        <v>49</v>
      </c>
      <c r="B23" t="s">
        <v>150</v>
      </c>
      <c r="C23" t="s">
        <v>13</v>
      </c>
      <c r="D23">
        <v>824</v>
      </c>
      <c r="E23">
        <v>700</v>
      </c>
      <c r="F23">
        <v>1000</v>
      </c>
      <c r="G23">
        <v>523</v>
      </c>
      <c r="H23" t="s">
        <v>155</v>
      </c>
    </row>
    <row r="24" spans="1:8" x14ac:dyDescent="0.25">
      <c r="A24" t="s">
        <v>50</v>
      </c>
      <c r="B24" t="s">
        <v>132</v>
      </c>
      <c r="E24">
        <v>700</v>
      </c>
      <c r="F24">
        <v>1000</v>
      </c>
      <c r="G24">
        <v>523</v>
      </c>
      <c r="H24" t="s">
        <v>155</v>
      </c>
    </row>
    <row r="25" spans="1:8" x14ac:dyDescent="0.25">
      <c r="A25" t="s">
        <v>51</v>
      </c>
      <c r="B25" t="s">
        <v>132</v>
      </c>
      <c r="E25">
        <v>700</v>
      </c>
      <c r="F25">
        <v>1000</v>
      </c>
      <c r="G25">
        <v>523</v>
      </c>
      <c r="H25" t="s">
        <v>155</v>
      </c>
    </row>
    <row r="26" spans="1:8" x14ac:dyDescent="0.25">
      <c r="A26" t="s">
        <v>19</v>
      </c>
      <c r="B26" t="s">
        <v>151</v>
      </c>
      <c r="C26" t="s">
        <v>13</v>
      </c>
      <c r="D26">
        <v>490.18</v>
      </c>
      <c r="E26">
        <v>700</v>
      </c>
      <c r="F26">
        <v>1000</v>
      </c>
      <c r="G26">
        <v>523</v>
      </c>
      <c r="H26" t="s">
        <v>155</v>
      </c>
    </row>
    <row r="27" spans="1:8" x14ac:dyDescent="0.25">
      <c r="A27" t="s">
        <v>52</v>
      </c>
      <c r="B27" t="s">
        <v>140</v>
      </c>
      <c r="E27">
        <v>700</v>
      </c>
      <c r="F27">
        <v>1000</v>
      </c>
      <c r="G27">
        <v>523</v>
      </c>
      <c r="H27" t="s">
        <v>155</v>
      </c>
    </row>
    <row r="28" spans="1:8" x14ac:dyDescent="0.25">
      <c r="A28" t="s">
        <v>53</v>
      </c>
      <c r="B28" t="s">
        <v>132</v>
      </c>
      <c r="E28">
        <v>700</v>
      </c>
      <c r="F28">
        <v>1000</v>
      </c>
      <c r="G28">
        <v>523</v>
      </c>
      <c r="H28" t="s">
        <v>155</v>
      </c>
    </row>
    <row r="29" spans="1:8" x14ac:dyDescent="0.25">
      <c r="A29" t="s">
        <v>54</v>
      </c>
      <c r="B29" t="s">
        <v>150</v>
      </c>
      <c r="C29" t="s">
        <v>13</v>
      </c>
      <c r="D29">
        <v>803</v>
      </c>
      <c r="E29">
        <v>700</v>
      </c>
      <c r="F29">
        <v>1000</v>
      </c>
      <c r="G29">
        <v>523</v>
      </c>
      <c r="H29" t="s">
        <v>155</v>
      </c>
    </row>
    <row r="30" spans="1:8" x14ac:dyDescent="0.25">
      <c r="A30" t="s">
        <v>55</v>
      </c>
      <c r="B30" t="s">
        <v>141</v>
      </c>
      <c r="E30">
        <v>700</v>
      </c>
      <c r="F30">
        <v>1000</v>
      </c>
      <c r="G30">
        <v>523</v>
      </c>
      <c r="H30" t="s">
        <v>155</v>
      </c>
    </row>
    <row r="31" spans="1:8" x14ac:dyDescent="0.25">
      <c r="A31" t="s">
        <v>56</v>
      </c>
      <c r="B31" t="s">
        <v>153</v>
      </c>
      <c r="C31" t="s">
        <v>143</v>
      </c>
      <c r="E31">
        <v>700</v>
      </c>
      <c r="F31">
        <v>1000</v>
      </c>
      <c r="G31">
        <v>523</v>
      </c>
      <c r="H31" t="s">
        <v>155</v>
      </c>
    </row>
    <row r="32" spans="1:8" x14ac:dyDescent="0.25">
      <c r="A32" t="s">
        <v>17</v>
      </c>
      <c r="B32" t="s">
        <v>151</v>
      </c>
      <c r="C32" t="s">
        <v>13</v>
      </c>
      <c r="D32">
        <v>490.18</v>
      </c>
      <c r="E32">
        <v>700</v>
      </c>
      <c r="F32">
        <v>1000</v>
      </c>
      <c r="G32">
        <v>523</v>
      </c>
      <c r="H32" t="s">
        <v>155</v>
      </c>
    </row>
    <row r="33" spans="1:8" x14ac:dyDescent="0.25">
      <c r="A33" t="s">
        <v>57</v>
      </c>
      <c r="B33" t="s">
        <v>151</v>
      </c>
      <c r="C33" t="s">
        <v>13</v>
      </c>
      <c r="D33">
        <v>490.18</v>
      </c>
      <c r="E33">
        <v>700</v>
      </c>
      <c r="F33">
        <v>1000</v>
      </c>
      <c r="G33">
        <v>523</v>
      </c>
      <c r="H33" t="s">
        <v>155</v>
      </c>
    </row>
    <row r="34" spans="1:8" x14ac:dyDescent="0.25">
      <c r="A34" t="s">
        <v>58</v>
      </c>
      <c r="B34" t="s">
        <v>132</v>
      </c>
      <c r="E34">
        <v>700</v>
      </c>
      <c r="F34">
        <v>1000</v>
      </c>
      <c r="G34">
        <v>523</v>
      </c>
      <c r="H34" t="s">
        <v>155</v>
      </c>
    </row>
    <row r="35" spans="1:8" x14ac:dyDescent="0.25">
      <c r="A35" t="s">
        <v>59</v>
      </c>
      <c r="B35" t="s">
        <v>132</v>
      </c>
      <c r="E35">
        <v>700</v>
      </c>
      <c r="F35">
        <v>1000</v>
      </c>
      <c r="G35">
        <v>523</v>
      </c>
      <c r="H35" t="s">
        <v>155</v>
      </c>
    </row>
    <row r="36" spans="1:8" x14ac:dyDescent="0.25">
      <c r="A36" t="s">
        <v>60</v>
      </c>
      <c r="B36" t="s">
        <v>150</v>
      </c>
      <c r="C36" t="s">
        <v>13</v>
      </c>
      <c r="D36">
        <v>850</v>
      </c>
      <c r="E36">
        <v>700</v>
      </c>
      <c r="F36">
        <v>1000</v>
      </c>
      <c r="G36">
        <v>523</v>
      </c>
      <c r="H36" t="s">
        <v>155</v>
      </c>
    </row>
    <row r="37" spans="1:8" x14ac:dyDescent="0.25">
      <c r="A37" t="s">
        <v>61</v>
      </c>
      <c r="B37" t="s">
        <v>151</v>
      </c>
      <c r="C37" t="s">
        <v>13</v>
      </c>
      <c r="D37">
        <v>490.18</v>
      </c>
      <c r="E37">
        <v>700</v>
      </c>
      <c r="F37">
        <v>1000</v>
      </c>
      <c r="G37">
        <v>523</v>
      </c>
      <c r="H37" t="s">
        <v>155</v>
      </c>
    </row>
    <row r="38" spans="1:8" x14ac:dyDescent="0.25">
      <c r="A38" t="s">
        <v>62</v>
      </c>
      <c r="B38" t="s">
        <v>150</v>
      </c>
      <c r="C38" t="s">
        <v>13</v>
      </c>
      <c r="D38">
        <v>490.18</v>
      </c>
      <c r="E38">
        <v>700</v>
      </c>
      <c r="F38">
        <v>1000</v>
      </c>
      <c r="G38">
        <v>523</v>
      </c>
      <c r="H38" t="s">
        <v>155</v>
      </c>
    </row>
    <row r="39" spans="1:8" x14ac:dyDescent="0.25">
      <c r="A39" t="s">
        <v>63</v>
      </c>
      <c r="B39" t="s">
        <v>137</v>
      </c>
      <c r="E39">
        <v>700</v>
      </c>
      <c r="F39">
        <v>1000</v>
      </c>
      <c r="G39">
        <v>523</v>
      </c>
      <c r="H39" t="s">
        <v>155</v>
      </c>
    </row>
    <row r="40" spans="1:8" x14ac:dyDescent="0.25">
      <c r="A40" t="s">
        <v>64</v>
      </c>
      <c r="B40" t="s">
        <v>150</v>
      </c>
      <c r="C40" t="s">
        <v>13</v>
      </c>
      <c r="D40">
        <v>880</v>
      </c>
      <c r="E40">
        <v>700</v>
      </c>
      <c r="F40">
        <v>1000</v>
      </c>
      <c r="G40">
        <v>523</v>
      </c>
      <c r="H40" t="s">
        <v>155</v>
      </c>
    </row>
    <row r="41" spans="1:8" x14ac:dyDescent="0.25">
      <c r="A41" t="s">
        <v>65</v>
      </c>
      <c r="B41" t="s">
        <v>154</v>
      </c>
      <c r="C41" t="s">
        <v>13</v>
      </c>
      <c r="D41">
        <v>490.18</v>
      </c>
      <c r="E41">
        <v>700</v>
      </c>
      <c r="F41">
        <v>1000</v>
      </c>
      <c r="G41">
        <v>523</v>
      </c>
      <c r="H41" t="s">
        <v>155</v>
      </c>
    </row>
    <row r="42" spans="1:8" x14ac:dyDescent="0.25">
      <c r="A42" t="s">
        <v>66</v>
      </c>
      <c r="B42" t="s">
        <v>150</v>
      </c>
      <c r="C42" t="s">
        <v>13</v>
      </c>
      <c r="D42">
        <v>915</v>
      </c>
      <c r="E42">
        <v>700</v>
      </c>
      <c r="F42">
        <v>1000</v>
      </c>
      <c r="G42">
        <v>523</v>
      </c>
      <c r="H42" t="s">
        <v>155</v>
      </c>
    </row>
    <row r="43" spans="1:8" x14ac:dyDescent="0.25">
      <c r="A43" t="s">
        <v>67</v>
      </c>
      <c r="B43" t="s">
        <v>150</v>
      </c>
      <c r="C43" t="s">
        <v>13</v>
      </c>
      <c r="D43">
        <v>915</v>
      </c>
      <c r="E43">
        <v>700</v>
      </c>
      <c r="F43">
        <v>1000</v>
      </c>
      <c r="G43">
        <v>523</v>
      </c>
      <c r="H43" t="s">
        <v>155</v>
      </c>
    </row>
    <row r="44" spans="1:8" x14ac:dyDescent="0.25">
      <c r="A44" t="s">
        <v>68</v>
      </c>
      <c r="B44" t="s">
        <v>151</v>
      </c>
      <c r="C44" t="s">
        <v>13</v>
      </c>
      <c r="D44">
        <v>490.18</v>
      </c>
      <c r="E44">
        <v>700</v>
      </c>
      <c r="F44">
        <v>1000</v>
      </c>
      <c r="G44">
        <v>523</v>
      </c>
      <c r="H44" t="s">
        <v>155</v>
      </c>
    </row>
    <row r="45" spans="1:8" x14ac:dyDescent="0.25">
      <c r="A45" t="s">
        <v>69</v>
      </c>
      <c r="B45" t="s">
        <v>132</v>
      </c>
      <c r="E45">
        <v>700</v>
      </c>
      <c r="F45">
        <v>1000</v>
      </c>
      <c r="G45">
        <v>523</v>
      </c>
      <c r="H45" t="s">
        <v>155</v>
      </c>
    </row>
    <row r="46" spans="1:8" x14ac:dyDescent="0.25">
      <c r="A46" t="s">
        <v>70</v>
      </c>
      <c r="B46" t="s">
        <v>150</v>
      </c>
      <c r="C46" t="s">
        <v>13</v>
      </c>
      <c r="D46">
        <v>824</v>
      </c>
      <c r="E46">
        <v>700</v>
      </c>
      <c r="F46">
        <v>1000</v>
      </c>
      <c r="G46">
        <v>523</v>
      </c>
      <c r="H46" t="s">
        <v>155</v>
      </c>
    </row>
    <row r="47" spans="1:8" x14ac:dyDescent="0.25">
      <c r="A47" t="s">
        <v>71</v>
      </c>
      <c r="B47" t="s">
        <v>151</v>
      </c>
      <c r="C47" t="s">
        <v>13</v>
      </c>
      <c r="D47">
        <v>490.18</v>
      </c>
      <c r="E47">
        <v>700</v>
      </c>
      <c r="F47">
        <v>1000</v>
      </c>
      <c r="G47">
        <v>523</v>
      </c>
      <c r="H47" t="s">
        <v>155</v>
      </c>
    </row>
    <row r="48" spans="1:8" x14ac:dyDescent="0.25">
      <c r="A48" t="s">
        <v>72</v>
      </c>
      <c r="B48" t="s">
        <v>150</v>
      </c>
      <c r="C48" t="s">
        <v>13</v>
      </c>
      <c r="D48">
        <v>660</v>
      </c>
      <c r="E48">
        <v>700</v>
      </c>
      <c r="F48">
        <v>1000</v>
      </c>
      <c r="G48">
        <v>523</v>
      </c>
      <c r="H48" t="s">
        <v>155</v>
      </c>
    </row>
    <row r="49" spans="1:8" x14ac:dyDescent="0.25">
      <c r="A49" t="s">
        <v>73</v>
      </c>
      <c r="B49" t="s">
        <v>132</v>
      </c>
      <c r="E49">
        <v>700</v>
      </c>
      <c r="F49">
        <v>1000</v>
      </c>
      <c r="G49">
        <v>523</v>
      </c>
      <c r="H49" t="s">
        <v>155</v>
      </c>
    </row>
    <row r="50" spans="1:8" x14ac:dyDescent="0.25">
      <c r="A50" t="s">
        <v>74</v>
      </c>
      <c r="B50" t="s">
        <v>132</v>
      </c>
      <c r="E50">
        <v>700</v>
      </c>
      <c r="F50">
        <v>1000</v>
      </c>
      <c r="G50">
        <v>523</v>
      </c>
      <c r="H50" t="s">
        <v>155</v>
      </c>
    </row>
    <row r="51" spans="1:8" x14ac:dyDescent="0.25">
      <c r="A51" t="s">
        <v>75</v>
      </c>
      <c r="B51" t="s">
        <v>132</v>
      </c>
      <c r="E51">
        <v>700</v>
      </c>
      <c r="F51">
        <v>1000</v>
      </c>
      <c r="G51">
        <v>523</v>
      </c>
      <c r="H51" t="s">
        <v>155</v>
      </c>
    </row>
    <row r="52" spans="1:8" x14ac:dyDescent="0.25">
      <c r="A52" t="s">
        <v>76</v>
      </c>
      <c r="B52" t="s">
        <v>132</v>
      </c>
      <c r="E52">
        <v>700</v>
      </c>
      <c r="F52">
        <v>1000</v>
      </c>
      <c r="G52">
        <v>523</v>
      </c>
      <c r="H52" t="s">
        <v>155</v>
      </c>
    </row>
    <row r="53" spans="1:8" x14ac:dyDescent="0.25">
      <c r="A53" t="s">
        <v>77</v>
      </c>
      <c r="B53" t="s">
        <v>132</v>
      </c>
      <c r="E53">
        <v>700</v>
      </c>
      <c r="F53">
        <v>1000</v>
      </c>
      <c r="G53">
        <v>523</v>
      </c>
      <c r="H53" t="s">
        <v>155</v>
      </c>
    </row>
    <row r="54" spans="1:8" x14ac:dyDescent="0.25">
      <c r="A54" t="s">
        <v>78</v>
      </c>
      <c r="B54" t="s">
        <v>150</v>
      </c>
      <c r="C54" t="s">
        <v>13</v>
      </c>
      <c r="D54">
        <v>865</v>
      </c>
      <c r="E54">
        <v>700</v>
      </c>
      <c r="F54">
        <v>1000</v>
      </c>
      <c r="G54">
        <v>523</v>
      </c>
      <c r="H54" t="s">
        <v>155</v>
      </c>
    </row>
    <row r="55" spans="1:8" x14ac:dyDescent="0.25">
      <c r="A55" t="s">
        <v>79</v>
      </c>
      <c r="B55" t="s">
        <v>151</v>
      </c>
      <c r="C55" t="s">
        <v>13</v>
      </c>
      <c r="D55">
        <v>490.18</v>
      </c>
      <c r="E55">
        <v>700</v>
      </c>
      <c r="F55">
        <v>1000</v>
      </c>
      <c r="G55">
        <v>523</v>
      </c>
      <c r="H55" t="s">
        <v>155</v>
      </c>
    </row>
    <row r="56" spans="1:8" x14ac:dyDescent="0.25">
      <c r="A56" t="s">
        <v>80</v>
      </c>
      <c r="B56" t="s">
        <v>91</v>
      </c>
      <c r="C56" t="s">
        <v>13</v>
      </c>
      <c r="D56">
        <v>493.53</v>
      </c>
      <c r="E56">
        <v>700</v>
      </c>
      <c r="F56">
        <v>1000</v>
      </c>
      <c r="G56">
        <v>523</v>
      </c>
      <c r="H56" t="s">
        <v>155</v>
      </c>
    </row>
    <row r="57" spans="1:8" x14ac:dyDescent="0.25">
      <c r="A57" t="s">
        <v>81</v>
      </c>
      <c r="B57" t="s">
        <v>140</v>
      </c>
      <c r="E57">
        <v>700</v>
      </c>
      <c r="F57">
        <v>1000</v>
      </c>
      <c r="G57">
        <v>523</v>
      </c>
      <c r="H57" t="s">
        <v>155</v>
      </c>
    </row>
    <row r="58" spans="1:8" x14ac:dyDescent="0.25">
      <c r="A58" t="s">
        <v>82</v>
      </c>
      <c r="B58" t="s">
        <v>150</v>
      </c>
      <c r="C58" t="s">
        <v>13</v>
      </c>
      <c r="D58">
        <v>824</v>
      </c>
      <c r="E58">
        <v>700</v>
      </c>
      <c r="F58">
        <v>1000</v>
      </c>
      <c r="G58">
        <v>523</v>
      </c>
      <c r="H58" t="s">
        <v>155</v>
      </c>
    </row>
    <row r="59" spans="1:8" x14ac:dyDescent="0.25">
      <c r="A59" t="s">
        <v>83</v>
      </c>
      <c r="B59" t="s">
        <v>150</v>
      </c>
      <c r="C59" t="s">
        <v>13</v>
      </c>
      <c r="D59">
        <v>824</v>
      </c>
      <c r="E59">
        <v>700</v>
      </c>
      <c r="F59">
        <v>1000</v>
      </c>
      <c r="G59">
        <v>523</v>
      </c>
      <c r="H59" t="s">
        <v>155</v>
      </c>
    </row>
    <row r="60" spans="1:8" x14ac:dyDescent="0.25">
      <c r="A60" t="s">
        <v>84</v>
      </c>
      <c r="B60" t="s">
        <v>132</v>
      </c>
      <c r="E60">
        <v>700</v>
      </c>
      <c r="F60">
        <v>1000</v>
      </c>
      <c r="G60">
        <v>523</v>
      </c>
      <c r="H60" t="s">
        <v>155</v>
      </c>
    </row>
    <row r="61" spans="1:8" x14ac:dyDescent="0.25">
      <c r="A61" t="s">
        <v>85</v>
      </c>
      <c r="B61" t="s">
        <v>139</v>
      </c>
      <c r="E61">
        <v>700</v>
      </c>
      <c r="F61">
        <v>1000</v>
      </c>
      <c r="G61">
        <v>523</v>
      </c>
      <c r="H61"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E07C-A08D-49CB-832D-B4DB07250F50}">
  <dimension ref="A1:B60"/>
  <sheetViews>
    <sheetView topLeftCell="A37" workbookViewId="0">
      <selection sqref="A1:G60"/>
    </sheetView>
  </sheetViews>
  <sheetFormatPr defaultRowHeight="15" x14ac:dyDescent="0.25"/>
  <sheetData>
    <row r="1" spans="1:2" x14ac:dyDescent="0.25">
      <c r="A1" t="s">
        <v>29</v>
      </c>
      <c r="B1" t="s">
        <v>132</v>
      </c>
    </row>
    <row r="2" spans="1:2" x14ac:dyDescent="0.25">
      <c r="A2" t="s">
        <v>23</v>
      </c>
      <c r="B2" t="s">
        <v>158</v>
      </c>
    </row>
    <row r="3" spans="1:2" x14ac:dyDescent="0.25">
      <c r="A3" t="s">
        <v>6</v>
      </c>
      <c r="B3" t="s">
        <v>158</v>
      </c>
    </row>
    <row r="4" spans="1:2" x14ac:dyDescent="0.25">
      <c r="A4" t="s">
        <v>30</v>
      </c>
      <c r="B4" t="s">
        <v>132</v>
      </c>
    </row>
    <row r="5" spans="1:2" x14ac:dyDescent="0.25">
      <c r="A5" t="s">
        <v>31</v>
      </c>
      <c r="B5" t="s">
        <v>132</v>
      </c>
    </row>
    <row r="6" spans="1:2" x14ac:dyDescent="0.25">
      <c r="A6" t="s">
        <v>32</v>
      </c>
      <c r="B6" t="s">
        <v>158</v>
      </c>
    </row>
    <row r="7" spans="1:2" x14ac:dyDescent="0.25">
      <c r="A7" t="s">
        <v>33</v>
      </c>
      <c r="B7" t="s">
        <v>159</v>
      </c>
    </row>
    <row r="8" spans="1:2" x14ac:dyDescent="0.25">
      <c r="A8" t="s">
        <v>34</v>
      </c>
      <c r="B8" t="s">
        <v>137</v>
      </c>
    </row>
    <row r="9" spans="1:2" x14ac:dyDescent="0.25">
      <c r="A9" t="s">
        <v>35</v>
      </c>
      <c r="B9" t="s">
        <v>158</v>
      </c>
    </row>
    <row r="10" spans="1:2" x14ac:dyDescent="0.25">
      <c r="A10" t="s">
        <v>36</v>
      </c>
      <c r="B10" t="s">
        <v>158</v>
      </c>
    </row>
    <row r="11" spans="1:2" x14ac:dyDescent="0.25">
      <c r="A11" t="s">
        <v>37</v>
      </c>
      <c r="B11" t="s">
        <v>158</v>
      </c>
    </row>
    <row r="12" spans="1:2" x14ac:dyDescent="0.25">
      <c r="A12" t="s">
        <v>38</v>
      </c>
      <c r="B12" t="s">
        <v>158</v>
      </c>
    </row>
    <row r="13" spans="1:2" x14ac:dyDescent="0.25">
      <c r="A13" t="s">
        <v>39</v>
      </c>
      <c r="B13" t="s">
        <v>132</v>
      </c>
    </row>
    <row r="14" spans="1:2" x14ac:dyDescent="0.25">
      <c r="A14" t="s">
        <v>40</v>
      </c>
      <c r="B14" t="s">
        <v>132</v>
      </c>
    </row>
    <row r="15" spans="1:2" x14ac:dyDescent="0.25">
      <c r="A15" t="s">
        <v>41</v>
      </c>
      <c r="B15" t="s">
        <v>137</v>
      </c>
    </row>
    <row r="16" spans="1:2" x14ac:dyDescent="0.25">
      <c r="A16" t="s">
        <v>42</v>
      </c>
      <c r="B16" t="s">
        <v>158</v>
      </c>
    </row>
    <row r="17" spans="1:2" x14ac:dyDescent="0.25">
      <c r="A17" t="s">
        <v>43</v>
      </c>
      <c r="B17" t="s">
        <v>160</v>
      </c>
    </row>
    <row r="18" spans="1:2" x14ac:dyDescent="0.25">
      <c r="A18" t="s">
        <v>44</v>
      </c>
      <c r="B18" t="s">
        <v>158</v>
      </c>
    </row>
    <row r="19" spans="1:2" x14ac:dyDescent="0.25">
      <c r="A19" t="s">
        <v>45</v>
      </c>
      <c r="B19" t="s">
        <v>139</v>
      </c>
    </row>
    <row r="20" spans="1:2" x14ac:dyDescent="0.25">
      <c r="A20" t="s">
        <v>46</v>
      </c>
      <c r="B20" t="s">
        <v>158</v>
      </c>
    </row>
    <row r="21" spans="1:2" x14ac:dyDescent="0.25">
      <c r="A21" t="s">
        <v>47</v>
      </c>
      <c r="B21" t="s">
        <v>158</v>
      </c>
    </row>
    <row r="22" spans="1:2" x14ac:dyDescent="0.25">
      <c r="A22" t="s">
        <v>48</v>
      </c>
      <c r="B22" t="s">
        <v>132</v>
      </c>
    </row>
    <row r="23" spans="1:2" x14ac:dyDescent="0.25">
      <c r="A23" t="s">
        <v>49</v>
      </c>
      <c r="B23" t="s">
        <v>158</v>
      </c>
    </row>
    <row r="24" spans="1:2" x14ac:dyDescent="0.25">
      <c r="A24" t="s">
        <v>50</v>
      </c>
      <c r="B24" t="s">
        <v>132</v>
      </c>
    </row>
    <row r="25" spans="1:2" x14ac:dyDescent="0.25">
      <c r="A25" t="s">
        <v>51</v>
      </c>
      <c r="B25" t="s">
        <v>132</v>
      </c>
    </row>
    <row r="26" spans="1:2" x14ac:dyDescent="0.25">
      <c r="A26" t="s">
        <v>19</v>
      </c>
      <c r="B26" t="s">
        <v>159</v>
      </c>
    </row>
    <row r="27" spans="1:2" x14ac:dyDescent="0.25">
      <c r="A27" t="s">
        <v>52</v>
      </c>
      <c r="B27" t="s">
        <v>140</v>
      </c>
    </row>
    <row r="28" spans="1:2" x14ac:dyDescent="0.25">
      <c r="A28" t="s">
        <v>53</v>
      </c>
      <c r="B28" t="s">
        <v>132</v>
      </c>
    </row>
    <row r="29" spans="1:2" x14ac:dyDescent="0.25">
      <c r="A29" t="s">
        <v>54</v>
      </c>
      <c r="B29" t="s">
        <v>158</v>
      </c>
    </row>
    <row r="30" spans="1:2" x14ac:dyDescent="0.25">
      <c r="A30" t="s">
        <v>55</v>
      </c>
      <c r="B30" t="s">
        <v>137</v>
      </c>
    </row>
    <row r="31" spans="1:2" x14ac:dyDescent="0.25">
      <c r="A31" t="s">
        <v>17</v>
      </c>
      <c r="B31" t="s">
        <v>159</v>
      </c>
    </row>
    <row r="32" spans="1:2" x14ac:dyDescent="0.25">
      <c r="A32" t="s">
        <v>57</v>
      </c>
      <c r="B32" t="s">
        <v>159</v>
      </c>
    </row>
    <row r="33" spans="1:2" x14ac:dyDescent="0.25">
      <c r="A33" t="s">
        <v>58</v>
      </c>
      <c r="B33" t="s">
        <v>158</v>
      </c>
    </row>
    <row r="34" spans="1:2" x14ac:dyDescent="0.25">
      <c r="A34" t="s">
        <v>59</v>
      </c>
      <c r="B34" t="s">
        <v>132</v>
      </c>
    </row>
    <row r="35" spans="1:2" x14ac:dyDescent="0.25">
      <c r="A35" t="s">
        <v>60</v>
      </c>
      <c r="B35" t="s">
        <v>158</v>
      </c>
    </row>
    <row r="36" spans="1:2" x14ac:dyDescent="0.25">
      <c r="A36" t="s">
        <v>61</v>
      </c>
      <c r="B36" t="s">
        <v>159</v>
      </c>
    </row>
    <row r="37" spans="1:2" x14ac:dyDescent="0.25">
      <c r="A37" t="s">
        <v>62</v>
      </c>
      <c r="B37" t="s">
        <v>158</v>
      </c>
    </row>
    <row r="38" spans="1:2" x14ac:dyDescent="0.25">
      <c r="A38" t="s">
        <v>63</v>
      </c>
      <c r="B38" t="s">
        <v>137</v>
      </c>
    </row>
    <row r="39" spans="1:2" x14ac:dyDescent="0.25">
      <c r="A39" t="s">
        <v>64</v>
      </c>
      <c r="B39" t="s">
        <v>158</v>
      </c>
    </row>
    <row r="40" spans="1:2" x14ac:dyDescent="0.25">
      <c r="A40" t="s">
        <v>65</v>
      </c>
      <c r="B40" t="s">
        <v>159</v>
      </c>
    </row>
    <row r="41" spans="1:2" x14ac:dyDescent="0.25">
      <c r="A41" t="s">
        <v>66</v>
      </c>
      <c r="B41" t="s">
        <v>158</v>
      </c>
    </row>
    <row r="42" spans="1:2" x14ac:dyDescent="0.25">
      <c r="A42" t="s">
        <v>67</v>
      </c>
      <c r="B42" t="s">
        <v>158</v>
      </c>
    </row>
    <row r="43" spans="1:2" x14ac:dyDescent="0.25">
      <c r="A43" t="s">
        <v>68</v>
      </c>
      <c r="B43" t="s">
        <v>159</v>
      </c>
    </row>
    <row r="44" spans="1:2" x14ac:dyDescent="0.25">
      <c r="A44" t="s">
        <v>69</v>
      </c>
      <c r="B44" t="s">
        <v>132</v>
      </c>
    </row>
    <row r="45" spans="1:2" x14ac:dyDescent="0.25">
      <c r="A45" t="s">
        <v>70</v>
      </c>
      <c r="B45" t="s">
        <v>158</v>
      </c>
    </row>
    <row r="46" spans="1:2" x14ac:dyDescent="0.25">
      <c r="A46" t="s">
        <v>71</v>
      </c>
      <c r="B46" t="s">
        <v>159</v>
      </c>
    </row>
    <row r="47" spans="1:2" x14ac:dyDescent="0.25">
      <c r="A47" t="s">
        <v>72</v>
      </c>
      <c r="B47" t="s">
        <v>158</v>
      </c>
    </row>
    <row r="48" spans="1:2" x14ac:dyDescent="0.25">
      <c r="A48" t="s">
        <v>73</v>
      </c>
      <c r="B48" t="s">
        <v>132</v>
      </c>
    </row>
    <row r="49" spans="1:2" x14ac:dyDescent="0.25">
      <c r="A49" t="s">
        <v>74</v>
      </c>
      <c r="B49" t="s">
        <v>132</v>
      </c>
    </row>
    <row r="50" spans="1:2" x14ac:dyDescent="0.25">
      <c r="A50" t="s">
        <v>75</v>
      </c>
      <c r="B50" t="s">
        <v>132</v>
      </c>
    </row>
    <row r="51" spans="1:2" x14ac:dyDescent="0.25">
      <c r="A51" t="s">
        <v>76</v>
      </c>
      <c r="B51" t="s">
        <v>132</v>
      </c>
    </row>
    <row r="52" spans="1:2" x14ac:dyDescent="0.25">
      <c r="A52" t="s">
        <v>77</v>
      </c>
      <c r="B52" t="s">
        <v>132</v>
      </c>
    </row>
    <row r="53" spans="1:2" x14ac:dyDescent="0.25">
      <c r="A53" t="s">
        <v>78</v>
      </c>
      <c r="B53" t="s">
        <v>158</v>
      </c>
    </row>
    <row r="54" spans="1:2" x14ac:dyDescent="0.25">
      <c r="A54" t="s">
        <v>79</v>
      </c>
      <c r="B54" t="s">
        <v>159</v>
      </c>
    </row>
    <row r="55" spans="1:2" x14ac:dyDescent="0.25">
      <c r="A55" t="s">
        <v>80</v>
      </c>
      <c r="B55" t="s">
        <v>147</v>
      </c>
    </row>
    <row r="56" spans="1:2" x14ac:dyDescent="0.25">
      <c r="A56" t="s">
        <v>81</v>
      </c>
      <c r="B56" t="s">
        <v>140</v>
      </c>
    </row>
    <row r="57" spans="1:2" x14ac:dyDescent="0.25">
      <c r="A57" t="s">
        <v>82</v>
      </c>
      <c r="B57" t="s">
        <v>158</v>
      </c>
    </row>
    <row r="58" spans="1:2" x14ac:dyDescent="0.25">
      <c r="A58" t="s">
        <v>83</v>
      </c>
      <c r="B58" t="s">
        <v>158</v>
      </c>
    </row>
    <row r="59" spans="1:2" x14ac:dyDescent="0.25">
      <c r="A59" t="s">
        <v>84</v>
      </c>
      <c r="B59" t="s">
        <v>132</v>
      </c>
    </row>
    <row r="60" spans="1:2" x14ac:dyDescent="0.25">
      <c r="A60" t="s">
        <v>85</v>
      </c>
      <c r="B60"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D53-78CF-4230-A4E5-235CCF77D43D}">
  <dimension ref="A1:B60"/>
  <sheetViews>
    <sheetView topLeftCell="A25" workbookViewId="0">
      <selection sqref="A1:G60"/>
    </sheetView>
  </sheetViews>
  <sheetFormatPr defaultRowHeight="15" x14ac:dyDescent="0.25"/>
  <sheetData>
    <row r="1" spans="1:2" x14ac:dyDescent="0.25">
      <c r="A1" t="s">
        <v>29</v>
      </c>
      <c r="B1" t="s">
        <v>132</v>
      </c>
    </row>
    <row r="2" spans="1:2" x14ac:dyDescent="0.25">
      <c r="A2" t="s">
        <v>23</v>
      </c>
      <c r="B2" t="s">
        <v>163</v>
      </c>
    </row>
    <row r="3" spans="1:2" x14ac:dyDescent="0.25">
      <c r="A3" t="s">
        <v>6</v>
      </c>
      <c r="B3" t="s">
        <v>163</v>
      </c>
    </row>
    <row r="4" spans="1:2" x14ac:dyDescent="0.25">
      <c r="A4" t="s">
        <v>30</v>
      </c>
      <c r="B4" t="s">
        <v>132</v>
      </c>
    </row>
    <row r="5" spans="1:2" x14ac:dyDescent="0.25">
      <c r="A5" t="s">
        <v>31</v>
      </c>
      <c r="B5" t="s">
        <v>132</v>
      </c>
    </row>
    <row r="6" spans="1:2" x14ac:dyDescent="0.25">
      <c r="A6" t="s">
        <v>32</v>
      </c>
      <c r="B6" t="s">
        <v>163</v>
      </c>
    </row>
    <row r="7" spans="1:2" x14ac:dyDescent="0.25">
      <c r="A7" t="s">
        <v>33</v>
      </c>
      <c r="B7" t="s">
        <v>159</v>
      </c>
    </row>
    <row r="8" spans="1:2" x14ac:dyDescent="0.25">
      <c r="A8" t="s">
        <v>34</v>
      </c>
      <c r="B8" t="s">
        <v>137</v>
      </c>
    </row>
    <row r="9" spans="1:2" x14ac:dyDescent="0.25">
      <c r="A9" t="s">
        <v>35</v>
      </c>
      <c r="B9" t="s">
        <v>163</v>
      </c>
    </row>
    <row r="10" spans="1:2" x14ac:dyDescent="0.25">
      <c r="A10" t="s">
        <v>36</v>
      </c>
      <c r="B10" t="s">
        <v>163</v>
      </c>
    </row>
    <row r="11" spans="1:2" x14ac:dyDescent="0.25">
      <c r="A11" t="s">
        <v>37</v>
      </c>
      <c r="B11" t="s">
        <v>163</v>
      </c>
    </row>
    <row r="12" spans="1:2" x14ac:dyDescent="0.25">
      <c r="A12" t="s">
        <v>38</v>
      </c>
      <c r="B12" t="s">
        <v>163</v>
      </c>
    </row>
    <row r="13" spans="1:2" x14ac:dyDescent="0.25">
      <c r="A13" t="s">
        <v>39</v>
      </c>
      <c r="B13" t="s">
        <v>132</v>
      </c>
    </row>
    <row r="14" spans="1:2" x14ac:dyDescent="0.25">
      <c r="A14" t="s">
        <v>40</v>
      </c>
      <c r="B14" t="s">
        <v>132</v>
      </c>
    </row>
    <row r="15" spans="1:2" x14ac:dyDescent="0.25">
      <c r="A15" t="s">
        <v>41</v>
      </c>
      <c r="B15" t="s">
        <v>137</v>
      </c>
    </row>
    <row r="16" spans="1:2" x14ac:dyDescent="0.25">
      <c r="A16" t="s">
        <v>42</v>
      </c>
      <c r="B16" t="s">
        <v>163</v>
      </c>
    </row>
    <row r="17" spans="1:2" x14ac:dyDescent="0.25">
      <c r="A17" t="s">
        <v>43</v>
      </c>
      <c r="B17" t="s">
        <v>160</v>
      </c>
    </row>
    <row r="18" spans="1:2" x14ac:dyDescent="0.25">
      <c r="A18" t="s">
        <v>44</v>
      </c>
      <c r="B18" t="s">
        <v>163</v>
      </c>
    </row>
    <row r="19" spans="1:2" x14ac:dyDescent="0.25">
      <c r="A19" t="s">
        <v>45</v>
      </c>
      <c r="B19" t="s">
        <v>139</v>
      </c>
    </row>
    <row r="20" spans="1:2" x14ac:dyDescent="0.25">
      <c r="A20" t="s">
        <v>46</v>
      </c>
      <c r="B20" t="s">
        <v>163</v>
      </c>
    </row>
    <row r="21" spans="1:2" x14ac:dyDescent="0.25">
      <c r="A21" t="s">
        <v>47</v>
      </c>
      <c r="B21" t="s">
        <v>163</v>
      </c>
    </row>
    <row r="22" spans="1:2" x14ac:dyDescent="0.25">
      <c r="A22" t="s">
        <v>48</v>
      </c>
      <c r="B22" t="s">
        <v>132</v>
      </c>
    </row>
    <row r="23" spans="1:2" x14ac:dyDescent="0.25">
      <c r="A23" t="s">
        <v>49</v>
      </c>
      <c r="B23" t="s">
        <v>163</v>
      </c>
    </row>
    <row r="24" spans="1:2" x14ac:dyDescent="0.25">
      <c r="A24" t="s">
        <v>50</v>
      </c>
      <c r="B24" t="s">
        <v>132</v>
      </c>
    </row>
    <row r="25" spans="1:2" x14ac:dyDescent="0.25">
      <c r="A25" t="s">
        <v>51</v>
      </c>
      <c r="B25" t="s">
        <v>132</v>
      </c>
    </row>
    <row r="26" spans="1:2" x14ac:dyDescent="0.25">
      <c r="A26" t="s">
        <v>19</v>
      </c>
      <c r="B26" t="s">
        <v>159</v>
      </c>
    </row>
    <row r="27" spans="1:2" x14ac:dyDescent="0.25">
      <c r="A27" t="s">
        <v>52</v>
      </c>
      <c r="B27" t="s">
        <v>140</v>
      </c>
    </row>
    <row r="28" spans="1:2" x14ac:dyDescent="0.25">
      <c r="A28" t="s">
        <v>53</v>
      </c>
      <c r="B28" t="s">
        <v>132</v>
      </c>
    </row>
    <row r="29" spans="1:2" x14ac:dyDescent="0.25">
      <c r="A29" t="s">
        <v>54</v>
      </c>
      <c r="B29" t="s">
        <v>163</v>
      </c>
    </row>
    <row r="30" spans="1:2" x14ac:dyDescent="0.25">
      <c r="A30" t="s">
        <v>55</v>
      </c>
      <c r="B30" t="s">
        <v>137</v>
      </c>
    </row>
    <row r="31" spans="1:2" x14ac:dyDescent="0.25">
      <c r="A31" t="s">
        <v>17</v>
      </c>
      <c r="B31" t="s">
        <v>159</v>
      </c>
    </row>
    <row r="32" spans="1:2" x14ac:dyDescent="0.25">
      <c r="A32" t="s">
        <v>57</v>
      </c>
      <c r="B32" t="s">
        <v>159</v>
      </c>
    </row>
    <row r="33" spans="1:2" x14ac:dyDescent="0.25">
      <c r="A33" t="s">
        <v>58</v>
      </c>
      <c r="B33" t="s">
        <v>163</v>
      </c>
    </row>
    <row r="34" spans="1:2" x14ac:dyDescent="0.25">
      <c r="A34" t="s">
        <v>59</v>
      </c>
      <c r="B34" t="s">
        <v>132</v>
      </c>
    </row>
    <row r="35" spans="1:2" x14ac:dyDescent="0.25">
      <c r="A35" t="s">
        <v>60</v>
      </c>
      <c r="B35" t="s">
        <v>163</v>
      </c>
    </row>
    <row r="36" spans="1:2" x14ac:dyDescent="0.25">
      <c r="A36" t="s">
        <v>61</v>
      </c>
      <c r="B36" t="s">
        <v>159</v>
      </c>
    </row>
    <row r="37" spans="1:2" x14ac:dyDescent="0.25">
      <c r="A37" t="s">
        <v>62</v>
      </c>
      <c r="B37" t="s">
        <v>163</v>
      </c>
    </row>
    <row r="38" spans="1:2" x14ac:dyDescent="0.25">
      <c r="A38" t="s">
        <v>63</v>
      </c>
      <c r="B38" t="s">
        <v>137</v>
      </c>
    </row>
    <row r="39" spans="1:2" x14ac:dyDescent="0.25">
      <c r="A39" t="s">
        <v>64</v>
      </c>
      <c r="B39" t="s">
        <v>163</v>
      </c>
    </row>
    <row r="40" spans="1:2" x14ac:dyDescent="0.25">
      <c r="A40" t="s">
        <v>65</v>
      </c>
      <c r="B40" t="s">
        <v>159</v>
      </c>
    </row>
    <row r="41" spans="1:2" x14ac:dyDescent="0.25">
      <c r="A41" t="s">
        <v>66</v>
      </c>
      <c r="B41" t="s">
        <v>163</v>
      </c>
    </row>
    <row r="42" spans="1:2" x14ac:dyDescent="0.25">
      <c r="A42" t="s">
        <v>67</v>
      </c>
      <c r="B42" t="s">
        <v>163</v>
      </c>
    </row>
    <row r="43" spans="1:2" x14ac:dyDescent="0.25">
      <c r="A43" t="s">
        <v>68</v>
      </c>
      <c r="B43" t="s">
        <v>159</v>
      </c>
    </row>
    <row r="44" spans="1:2" x14ac:dyDescent="0.25">
      <c r="A44" t="s">
        <v>69</v>
      </c>
      <c r="B44" t="s">
        <v>132</v>
      </c>
    </row>
    <row r="45" spans="1:2" x14ac:dyDescent="0.25">
      <c r="A45" t="s">
        <v>70</v>
      </c>
      <c r="B45" t="s">
        <v>163</v>
      </c>
    </row>
    <row r="46" spans="1:2" x14ac:dyDescent="0.25">
      <c r="A46" t="s">
        <v>71</v>
      </c>
      <c r="B46" t="s">
        <v>159</v>
      </c>
    </row>
    <row r="47" spans="1:2" x14ac:dyDescent="0.25">
      <c r="A47" t="s">
        <v>72</v>
      </c>
      <c r="B47" t="s">
        <v>163</v>
      </c>
    </row>
    <row r="48" spans="1:2" x14ac:dyDescent="0.25">
      <c r="A48" t="s">
        <v>73</v>
      </c>
      <c r="B48" t="s">
        <v>132</v>
      </c>
    </row>
    <row r="49" spans="1:2" x14ac:dyDescent="0.25">
      <c r="A49" t="s">
        <v>74</v>
      </c>
      <c r="B49" t="s">
        <v>132</v>
      </c>
    </row>
    <row r="50" spans="1:2" x14ac:dyDescent="0.25">
      <c r="A50" t="s">
        <v>75</v>
      </c>
      <c r="B50" t="s">
        <v>132</v>
      </c>
    </row>
    <row r="51" spans="1:2" x14ac:dyDescent="0.25">
      <c r="A51" t="s">
        <v>76</v>
      </c>
      <c r="B51" t="s">
        <v>132</v>
      </c>
    </row>
    <row r="52" spans="1:2" x14ac:dyDescent="0.25">
      <c r="A52" t="s">
        <v>77</v>
      </c>
      <c r="B52" t="s">
        <v>132</v>
      </c>
    </row>
    <row r="53" spans="1:2" x14ac:dyDescent="0.25">
      <c r="A53" t="s">
        <v>78</v>
      </c>
      <c r="B53" t="s">
        <v>163</v>
      </c>
    </row>
    <row r="54" spans="1:2" x14ac:dyDescent="0.25">
      <c r="A54" t="s">
        <v>79</v>
      </c>
      <c r="B54" t="s">
        <v>159</v>
      </c>
    </row>
    <row r="55" spans="1:2" x14ac:dyDescent="0.25">
      <c r="A55" t="s">
        <v>80</v>
      </c>
      <c r="B55" t="s">
        <v>137</v>
      </c>
    </row>
    <row r="56" spans="1:2" x14ac:dyDescent="0.25">
      <c r="A56" t="s">
        <v>81</v>
      </c>
      <c r="B56" t="s">
        <v>140</v>
      </c>
    </row>
    <row r="57" spans="1:2" x14ac:dyDescent="0.25">
      <c r="A57" t="s">
        <v>82</v>
      </c>
      <c r="B57" t="s">
        <v>163</v>
      </c>
    </row>
    <row r="58" spans="1:2" x14ac:dyDescent="0.25">
      <c r="A58" t="s">
        <v>83</v>
      </c>
      <c r="B58" t="s">
        <v>163</v>
      </c>
    </row>
    <row r="59" spans="1:2" x14ac:dyDescent="0.25">
      <c r="A59" t="s">
        <v>84</v>
      </c>
      <c r="B59" t="s">
        <v>132</v>
      </c>
    </row>
    <row r="60" spans="1:2" x14ac:dyDescent="0.25">
      <c r="A60" t="s">
        <v>85</v>
      </c>
      <c r="B60" t="s">
        <v>139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92057-0797-4B1B-8BEB-E88BD5505B29}">
  <dimension ref="A1:B60"/>
  <sheetViews>
    <sheetView workbookViewId="0">
      <selection activeCell="J19" sqref="J19"/>
    </sheetView>
  </sheetViews>
  <sheetFormatPr defaultRowHeight="15" x14ac:dyDescent="0.25"/>
  <sheetData>
    <row r="1" spans="1:2" x14ac:dyDescent="0.25">
      <c r="A1" t="s">
        <v>29</v>
      </c>
      <c r="B1" t="s">
        <v>132</v>
      </c>
    </row>
    <row r="2" spans="1:2" x14ac:dyDescent="0.25">
      <c r="A2" t="s">
        <v>23</v>
      </c>
      <c r="B2" t="s">
        <v>165</v>
      </c>
    </row>
    <row r="3" spans="1:2" x14ac:dyDescent="0.25">
      <c r="A3" t="s">
        <v>6</v>
      </c>
      <c r="B3" t="s">
        <v>165</v>
      </c>
    </row>
    <row r="4" spans="1:2" x14ac:dyDescent="0.25">
      <c r="A4" t="s">
        <v>30</v>
      </c>
      <c r="B4" t="s">
        <v>132</v>
      </c>
    </row>
    <row r="5" spans="1:2" x14ac:dyDescent="0.25">
      <c r="A5" t="s">
        <v>31</v>
      </c>
      <c r="B5" t="s">
        <v>132</v>
      </c>
    </row>
    <row r="6" spans="1:2" x14ac:dyDescent="0.25">
      <c r="A6" t="s">
        <v>32</v>
      </c>
      <c r="B6" t="s">
        <v>165</v>
      </c>
    </row>
    <row r="7" spans="1:2" x14ac:dyDescent="0.25">
      <c r="A7" t="s">
        <v>33</v>
      </c>
      <c r="B7" t="s">
        <v>159</v>
      </c>
    </row>
    <row r="8" spans="1:2" x14ac:dyDescent="0.25">
      <c r="A8" t="s">
        <v>34</v>
      </c>
      <c r="B8" t="s">
        <v>137</v>
      </c>
    </row>
    <row r="9" spans="1:2" x14ac:dyDescent="0.25">
      <c r="A9" t="s">
        <v>35</v>
      </c>
      <c r="B9" t="s">
        <v>165</v>
      </c>
    </row>
    <row r="10" spans="1:2" x14ac:dyDescent="0.25">
      <c r="A10" t="s">
        <v>36</v>
      </c>
      <c r="B10" t="s">
        <v>165</v>
      </c>
    </row>
    <row r="11" spans="1:2" x14ac:dyDescent="0.25">
      <c r="A11" t="s">
        <v>37</v>
      </c>
      <c r="B11" t="s">
        <v>165</v>
      </c>
    </row>
    <row r="12" spans="1:2" x14ac:dyDescent="0.25">
      <c r="A12" t="s">
        <v>38</v>
      </c>
      <c r="B12" t="s">
        <v>165</v>
      </c>
    </row>
    <row r="13" spans="1:2" x14ac:dyDescent="0.25">
      <c r="A13" t="s">
        <v>39</v>
      </c>
      <c r="B13" t="s">
        <v>132</v>
      </c>
    </row>
    <row r="14" spans="1:2" x14ac:dyDescent="0.25">
      <c r="A14" t="s">
        <v>40</v>
      </c>
      <c r="B14" t="s">
        <v>132</v>
      </c>
    </row>
    <row r="15" spans="1:2" x14ac:dyDescent="0.25">
      <c r="A15" t="s">
        <v>41</v>
      </c>
      <c r="B15" t="s">
        <v>137</v>
      </c>
    </row>
    <row r="16" spans="1:2" x14ac:dyDescent="0.25">
      <c r="A16" t="s">
        <v>42</v>
      </c>
      <c r="B16" t="s">
        <v>165</v>
      </c>
    </row>
    <row r="17" spans="1:2" x14ac:dyDescent="0.25">
      <c r="A17" t="s">
        <v>43</v>
      </c>
      <c r="B17" t="s">
        <v>160</v>
      </c>
    </row>
    <row r="18" spans="1:2" x14ac:dyDescent="0.25">
      <c r="A18" t="s">
        <v>44</v>
      </c>
      <c r="B18" t="s">
        <v>165</v>
      </c>
    </row>
    <row r="19" spans="1:2" x14ac:dyDescent="0.25">
      <c r="A19" t="s">
        <v>45</v>
      </c>
      <c r="B19" t="s">
        <v>139</v>
      </c>
    </row>
    <row r="20" spans="1:2" x14ac:dyDescent="0.25">
      <c r="A20" t="s">
        <v>46</v>
      </c>
      <c r="B20" t="s">
        <v>165</v>
      </c>
    </row>
    <row r="21" spans="1:2" x14ac:dyDescent="0.25">
      <c r="A21" t="s">
        <v>47</v>
      </c>
      <c r="B21" t="s">
        <v>165</v>
      </c>
    </row>
    <row r="22" spans="1:2" x14ac:dyDescent="0.25">
      <c r="A22" t="s">
        <v>48</v>
      </c>
      <c r="B22" t="s">
        <v>132</v>
      </c>
    </row>
    <row r="23" spans="1:2" x14ac:dyDescent="0.25">
      <c r="A23" t="s">
        <v>49</v>
      </c>
      <c r="B23" t="s">
        <v>165</v>
      </c>
    </row>
    <row r="24" spans="1:2" x14ac:dyDescent="0.25">
      <c r="A24" t="s">
        <v>50</v>
      </c>
      <c r="B24" t="s">
        <v>132</v>
      </c>
    </row>
    <row r="25" spans="1:2" x14ac:dyDescent="0.25">
      <c r="A25" t="s">
        <v>51</v>
      </c>
      <c r="B25" t="s">
        <v>132</v>
      </c>
    </row>
    <row r="26" spans="1:2" x14ac:dyDescent="0.25">
      <c r="A26" t="s">
        <v>19</v>
      </c>
      <c r="B26" t="s">
        <v>159</v>
      </c>
    </row>
    <row r="27" spans="1:2" x14ac:dyDescent="0.25">
      <c r="A27" t="s">
        <v>52</v>
      </c>
      <c r="B27" t="s">
        <v>140</v>
      </c>
    </row>
    <row r="28" spans="1:2" x14ac:dyDescent="0.25">
      <c r="A28" t="s">
        <v>53</v>
      </c>
      <c r="B28" t="s">
        <v>132</v>
      </c>
    </row>
    <row r="29" spans="1:2" x14ac:dyDescent="0.25">
      <c r="A29" t="s">
        <v>54</v>
      </c>
      <c r="B29" t="s">
        <v>165</v>
      </c>
    </row>
    <row r="30" spans="1:2" x14ac:dyDescent="0.25">
      <c r="A30" t="s">
        <v>55</v>
      </c>
      <c r="B30" t="s">
        <v>137</v>
      </c>
    </row>
    <row r="31" spans="1:2" x14ac:dyDescent="0.25">
      <c r="A31" t="s">
        <v>17</v>
      </c>
      <c r="B31" t="s">
        <v>159</v>
      </c>
    </row>
    <row r="32" spans="1:2" x14ac:dyDescent="0.25">
      <c r="A32" t="s">
        <v>57</v>
      </c>
      <c r="B32" t="s">
        <v>159</v>
      </c>
    </row>
    <row r="33" spans="1:2" x14ac:dyDescent="0.25">
      <c r="A33" t="s">
        <v>58</v>
      </c>
      <c r="B33" t="s">
        <v>165</v>
      </c>
    </row>
    <row r="34" spans="1:2" x14ac:dyDescent="0.25">
      <c r="A34" t="s">
        <v>59</v>
      </c>
      <c r="B34" t="s">
        <v>132</v>
      </c>
    </row>
    <row r="35" spans="1:2" x14ac:dyDescent="0.25">
      <c r="A35" t="s">
        <v>60</v>
      </c>
      <c r="B35" t="s">
        <v>165</v>
      </c>
    </row>
    <row r="36" spans="1:2" x14ac:dyDescent="0.25">
      <c r="A36" t="s">
        <v>61</v>
      </c>
      <c r="B36" t="s">
        <v>159</v>
      </c>
    </row>
    <row r="37" spans="1:2" x14ac:dyDescent="0.25">
      <c r="A37" t="s">
        <v>62</v>
      </c>
      <c r="B37" t="s">
        <v>165</v>
      </c>
    </row>
    <row r="38" spans="1:2" x14ac:dyDescent="0.25">
      <c r="A38" t="s">
        <v>63</v>
      </c>
      <c r="B38" t="s">
        <v>137</v>
      </c>
    </row>
    <row r="39" spans="1:2" x14ac:dyDescent="0.25">
      <c r="A39" t="s">
        <v>64</v>
      </c>
      <c r="B39" t="s">
        <v>165</v>
      </c>
    </row>
    <row r="40" spans="1:2" x14ac:dyDescent="0.25">
      <c r="A40" t="s">
        <v>65</v>
      </c>
      <c r="B40" t="s">
        <v>159</v>
      </c>
    </row>
    <row r="41" spans="1:2" x14ac:dyDescent="0.25">
      <c r="A41" t="s">
        <v>66</v>
      </c>
      <c r="B41" t="s">
        <v>165</v>
      </c>
    </row>
    <row r="42" spans="1:2" x14ac:dyDescent="0.25">
      <c r="A42" t="s">
        <v>67</v>
      </c>
      <c r="B42" t="s">
        <v>165</v>
      </c>
    </row>
    <row r="43" spans="1:2" x14ac:dyDescent="0.25">
      <c r="A43" t="s">
        <v>68</v>
      </c>
      <c r="B43" t="s">
        <v>159</v>
      </c>
    </row>
    <row r="44" spans="1:2" x14ac:dyDescent="0.25">
      <c r="A44" t="s">
        <v>69</v>
      </c>
      <c r="B44" t="s">
        <v>132</v>
      </c>
    </row>
    <row r="45" spans="1:2" x14ac:dyDescent="0.25">
      <c r="A45" t="s">
        <v>70</v>
      </c>
      <c r="B45" t="s">
        <v>165</v>
      </c>
    </row>
    <row r="46" spans="1:2" x14ac:dyDescent="0.25">
      <c r="A46" t="s">
        <v>71</v>
      </c>
      <c r="B46" t="s">
        <v>159</v>
      </c>
    </row>
    <row r="47" spans="1:2" x14ac:dyDescent="0.25">
      <c r="A47" t="s">
        <v>72</v>
      </c>
      <c r="B47" t="s">
        <v>165</v>
      </c>
    </row>
    <row r="48" spans="1:2" x14ac:dyDescent="0.25">
      <c r="A48" t="s">
        <v>73</v>
      </c>
      <c r="B48" t="s">
        <v>132</v>
      </c>
    </row>
    <row r="49" spans="1:2" x14ac:dyDescent="0.25">
      <c r="A49" t="s">
        <v>74</v>
      </c>
      <c r="B49" t="s">
        <v>132</v>
      </c>
    </row>
    <row r="50" spans="1:2" x14ac:dyDescent="0.25">
      <c r="A50" t="s">
        <v>75</v>
      </c>
      <c r="B50" t="s">
        <v>132</v>
      </c>
    </row>
    <row r="51" spans="1:2" x14ac:dyDescent="0.25">
      <c r="A51" t="s">
        <v>76</v>
      </c>
      <c r="B51" t="s">
        <v>132</v>
      </c>
    </row>
    <row r="52" spans="1:2" x14ac:dyDescent="0.25">
      <c r="A52" t="s">
        <v>77</v>
      </c>
      <c r="B52" t="s">
        <v>132</v>
      </c>
    </row>
    <row r="53" spans="1:2" x14ac:dyDescent="0.25">
      <c r="A53" t="s">
        <v>78</v>
      </c>
      <c r="B53" t="s">
        <v>165</v>
      </c>
    </row>
    <row r="54" spans="1:2" x14ac:dyDescent="0.25">
      <c r="A54" t="s">
        <v>79</v>
      </c>
      <c r="B54" t="s">
        <v>159</v>
      </c>
    </row>
    <row r="55" spans="1:2" x14ac:dyDescent="0.25">
      <c r="A55" t="s">
        <v>80</v>
      </c>
      <c r="B55" t="s">
        <v>137</v>
      </c>
    </row>
    <row r="56" spans="1:2" x14ac:dyDescent="0.25">
      <c r="A56" t="s">
        <v>81</v>
      </c>
      <c r="B56" t="s">
        <v>140</v>
      </c>
    </row>
    <row r="57" spans="1:2" x14ac:dyDescent="0.25">
      <c r="A57" t="s">
        <v>82</v>
      </c>
      <c r="B57" t="s">
        <v>165</v>
      </c>
    </row>
    <row r="58" spans="1:2" x14ac:dyDescent="0.25">
      <c r="A58" t="s">
        <v>83</v>
      </c>
      <c r="B58" t="s">
        <v>165</v>
      </c>
    </row>
    <row r="59" spans="1:2" x14ac:dyDescent="0.25">
      <c r="A59" t="s">
        <v>84</v>
      </c>
      <c r="B59" t="s">
        <v>132</v>
      </c>
    </row>
    <row r="60" spans="1:2" x14ac:dyDescent="0.25">
      <c r="A60" t="s">
        <v>85</v>
      </c>
      <c r="B60" t="s">
        <v>139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C2633-D988-4BCF-9D92-DB4A3292E764}">
  <dimension ref="A1:G60"/>
  <sheetViews>
    <sheetView topLeftCell="A25" workbookViewId="0">
      <selection activeCell="K18" sqref="K18"/>
    </sheetView>
  </sheetViews>
  <sheetFormatPr defaultRowHeight="15" x14ac:dyDescent="0.25"/>
  <sheetData>
    <row r="1" spans="1:7" x14ac:dyDescent="0.25">
      <c r="A1" t="s">
        <v>29</v>
      </c>
      <c r="B1" t="s">
        <v>132</v>
      </c>
      <c r="E1">
        <v>190</v>
      </c>
      <c r="F1">
        <v>450</v>
      </c>
      <c r="G1">
        <v>175</v>
      </c>
    </row>
    <row r="2" spans="1:7" x14ac:dyDescent="0.25">
      <c r="A2" t="s">
        <v>23</v>
      </c>
      <c r="B2" t="s">
        <v>170</v>
      </c>
      <c r="C2" t="s">
        <v>13</v>
      </c>
      <c r="D2">
        <v>235</v>
      </c>
      <c r="E2">
        <v>190</v>
      </c>
      <c r="F2">
        <v>450</v>
      </c>
      <c r="G2">
        <v>175</v>
      </c>
    </row>
    <row r="3" spans="1:7" x14ac:dyDescent="0.25">
      <c r="A3" t="s">
        <v>6</v>
      </c>
      <c r="B3" t="s">
        <v>170</v>
      </c>
      <c r="C3" t="s">
        <v>13</v>
      </c>
      <c r="D3">
        <v>235</v>
      </c>
      <c r="E3">
        <v>190</v>
      </c>
      <c r="F3">
        <v>450</v>
      </c>
      <c r="G3">
        <v>175</v>
      </c>
    </row>
    <row r="4" spans="1:7" x14ac:dyDescent="0.25">
      <c r="A4" t="s">
        <v>30</v>
      </c>
      <c r="B4" t="s">
        <v>132</v>
      </c>
      <c r="E4">
        <v>190</v>
      </c>
      <c r="F4">
        <v>450</v>
      </c>
      <c r="G4">
        <v>175</v>
      </c>
    </row>
    <row r="5" spans="1:7" x14ac:dyDescent="0.25">
      <c r="A5" t="s">
        <v>31</v>
      </c>
      <c r="B5" t="s">
        <v>132</v>
      </c>
      <c r="E5">
        <v>190</v>
      </c>
      <c r="F5">
        <v>450</v>
      </c>
      <c r="G5">
        <v>175</v>
      </c>
    </row>
    <row r="6" spans="1:7" x14ac:dyDescent="0.25">
      <c r="A6" t="s">
        <v>32</v>
      </c>
      <c r="B6" t="s">
        <v>170</v>
      </c>
      <c r="C6" t="s">
        <v>13</v>
      </c>
      <c r="D6">
        <v>191</v>
      </c>
      <c r="E6">
        <v>190</v>
      </c>
      <c r="F6">
        <v>450</v>
      </c>
      <c r="G6">
        <v>175</v>
      </c>
    </row>
    <row r="7" spans="1:7" x14ac:dyDescent="0.25">
      <c r="A7" t="s">
        <v>33</v>
      </c>
      <c r="B7" t="s">
        <v>171</v>
      </c>
      <c r="C7" t="s">
        <v>13</v>
      </c>
      <c r="D7">
        <v>244.56</v>
      </c>
      <c r="E7">
        <v>190</v>
      </c>
      <c r="F7">
        <v>450</v>
      </c>
      <c r="G7">
        <v>175</v>
      </c>
    </row>
    <row r="8" spans="1:7" x14ac:dyDescent="0.25">
      <c r="A8" t="s">
        <v>34</v>
      </c>
      <c r="B8" t="s">
        <v>137</v>
      </c>
      <c r="E8">
        <v>190</v>
      </c>
      <c r="F8">
        <v>450</v>
      </c>
      <c r="G8">
        <v>175</v>
      </c>
    </row>
    <row r="9" spans="1:7" x14ac:dyDescent="0.25">
      <c r="A9" t="s">
        <v>35</v>
      </c>
      <c r="B9" t="s">
        <v>170</v>
      </c>
      <c r="C9" t="s">
        <v>13</v>
      </c>
      <c r="D9">
        <v>191</v>
      </c>
      <c r="E9">
        <v>190</v>
      </c>
      <c r="F9">
        <v>450</v>
      </c>
      <c r="G9">
        <v>175</v>
      </c>
    </row>
    <row r="10" spans="1:7" x14ac:dyDescent="0.25">
      <c r="A10" t="s">
        <v>36</v>
      </c>
      <c r="B10" t="s">
        <v>170</v>
      </c>
      <c r="C10" t="s">
        <v>13</v>
      </c>
      <c r="D10">
        <v>191</v>
      </c>
      <c r="E10">
        <v>190</v>
      </c>
      <c r="F10">
        <v>450</v>
      </c>
      <c r="G10">
        <v>175</v>
      </c>
    </row>
    <row r="11" spans="1:7" x14ac:dyDescent="0.25">
      <c r="A11" t="s">
        <v>37</v>
      </c>
      <c r="B11" t="s">
        <v>170</v>
      </c>
      <c r="C11" t="s">
        <v>13</v>
      </c>
      <c r="D11">
        <v>175.75</v>
      </c>
      <c r="E11">
        <v>190</v>
      </c>
      <c r="F11">
        <v>450</v>
      </c>
      <c r="G11">
        <v>175</v>
      </c>
    </row>
    <row r="12" spans="1:7" x14ac:dyDescent="0.25">
      <c r="A12" t="s">
        <v>38</v>
      </c>
      <c r="B12" t="s">
        <v>170</v>
      </c>
      <c r="C12" t="s">
        <v>13</v>
      </c>
      <c r="D12">
        <v>191</v>
      </c>
      <c r="E12">
        <v>190</v>
      </c>
      <c r="F12">
        <v>450</v>
      </c>
      <c r="G12">
        <v>175</v>
      </c>
    </row>
    <row r="13" spans="1:7" x14ac:dyDescent="0.25">
      <c r="A13" t="s">
        <v>39</v>
      </c>
      <c r="B13" t="s">
        <v>132</v>
      </c>
      <c r="E13">
        <v>190</v>
      </c>
      <c r="F13">
        <v>450</v>
      </c>
      <c r="G13">
        <v>175</v>
      </c>
    </row>
    <row r="14" spans="1:7" x14ac:dyDescent="0.25">
      <c r="A14" t="s">
        <v>40</v>
      </c>
      <c r="B14" t="s">
        <v>132</v>
      </c>
      <c r="E14">
        <v>190</v>
      </c>
      <c r="F14">
        <v>450</v>
      </c>
      <c r="G14">
        <v>175</v>
      </c>
    </row>
    <row r="15" spans="1:7" x14ac:dyDescent="0.25">
      <c r="A15" t="s">
        <v>41</v>
      </c>
      <c r="B15" t="s">
        <v>137</v>
      </c>
      <c r="E15">
        <v>190</v>
      </c>
      <c r="F15">
        <v>450</v>
      </c>
      <c r="G15">
        <v>175</v>
      </c>
    </row>
    <row r="16" spans="1:7" x14ac:dyDescent="0.25">
      <c r="A16" t="s">
        <v>42</v>
      </c>
      <c r="B16" t="s">
        <v>170</v>
      </c>
      <c r="C16" t="s">
        <v>13</v>
      </c>
      <c r="D16">
        <v>300</v>
      </c>
      <c r="E16">
        <v>190</v>
      </c>
      <c r="F16">
        <v>450</v>
      </c>
      <c r="G16">
        <v>175</v>
      </c>
    </row>
    <row r="17" spans="1:7" x14ac:dyDescent="0.25">
      <c r="A17" t="s">
        <v>43</v>
      </c>
      <c r="B17" t="s">
        <v>172</v>
      </c>
      <c r="C17" t="s">
        <v>13</v>
      </c>
      <c r="D17">
        <v>244.56</v>
      </c>
      <c r="E17">
        <v>190</v>
      </c>
      <c r="F17">
        <v>450</v>
      </c>
      <c r="G17">
        <v>175</v>
      </c>
    </row>
    <row r="18" spans="1:7" x14ac:dyDescent="0.25">
      <c r="A18" t="s">
        <v>44</v>
      </c>
      <c r="B18" t="s">
        <v>170</v>
      </c>
      <c r="C18" t="s">
        <v>13</v>
      </c>
      <c r="D18">
        <v>275</v>
      </c>
      <c r="E18">
        <v>190</v>
      </c>
      <c r="F18">
        <v>450</v>
      </c>
      <c r="G18">
        <v>175</v>
      </c>
    </row>
    <row r="19" spans="1:7" x14ac:dyDescent="0.25">
      <c r="A19" t="s">
        <v>45</v>
      </c>
      <c r="B19" t="s">
        <v>139</v>
      </c>
      <c r="E19">
        <v>190</v>
      </c>
      <c r="F19">
        <v>450</v>
      </c>
      <c r="G19">
        <v>175</v>
      </c>
    </row>
    <row r="20" spans="1:7" x14ac:dyDescent="0.25">
      <c r="A20" t="s">
        <v>46</v>
      </c>
      <c r="B20" t="s">
        <v>170</v>
      </c>
      <c r="C20" t="s">
        <v>13</v>
      </c>
      <c r="D20">
        <v>293</v>
      </c>
      <c r="E20">
        <v>190</v>
      </c>
      <c r="F20">
        <v>450</v>
      </c>
      <c r="G20">
        <v>175</v>
      </c>
    </row>
    <row r="21" spans="1:7" x14ac:dyDescent="0.25">
      <c r="A21" t="s">
        <v>47</v>
      </c>
      <c r="B21" t="s">
        <v>170</v>
      </c>
      <c r="C21" t="s">
        <v>13</v>
      </c>
      <c r="D21">
        <v>275</v>
      </c>
      <c r="E21">
        <v>190</v>
      </c>
      <c r="F21">
        <v>450</v>
      </c>
      <c r="G21">
        <v>175</v>
      </c>
    </row>
    <row r="22" spans="1:7" x14ac:dyDescent="0.25">
      <c r="A22" t="s">
        <v>48</v>
      </c>
      <c r="B22" t="s">
        <v>132</v>
      </c>
      <c r="E22">
        <v>190</v>
      </c>
      <c r="F22">
        <v>450</v>
      </c>
      <c r="G22">
        <v>175</v>
      </c>
    </row>
    <row r="23" spans="1:7" x14ac:dyDescent="0.25">
      <c r="A23" t="s">
        <v>49</v>
      </c>
      <c r="B23" t="s">
        <v>170</v>
      </c>
      <c r="C23" t="s">
        <v>13</v>
      </c>
      <c r="D23">
        <v>300</v>
      </c>
      <c r="E23">
        <v>190</v>
      </c>
      <c r="F23">
        <v>450</v>
      </c>
      <c r="G23">
        <v>175</v>
      </c>
    </row>
    <row r="24" spans="1:7" x14ac:dyDescent="0.25">
      <c r="A24" t="s">
        <v>50</v>
      </c>
      <c r="B24" t="s">
        <v>132</v>
      </c>
      <c r="E24">
        <v>190</v>
      </c>
      <c r="F24">
        <v>450</v>
      </c>
      <c r="G24">
        <v>175</v>
      </c>
    </row>
    <row r="25" spans="1:7" x14ac:dyDescent="0.25">
      <c r="A25" t="s">
        <v>51</v>
      </c>
      <c r="B25" t="s">
        <v>132</v>
      </c>
      <c r="E25">
        <v>190</v>
      </c>
      <c r="F25">
        <v>450</v>
      </c>
      <c r="G25">
        <v>175</v>
      </c>
    </row>
    <row r="26" spans="1:7" x14ac:dyDescent="0.25">
      <c r="A26" t="s">
        <v>19</v>
      </c>
      <c r="B26" t="s">
        <v>171</v>
      </c>
      <c r="C26" t="s">
        <v>13</v>
      </c>
      <c r="D26">
        <v>244.56</v>
      </c>
      <c r="E26">
        <v>190</v>
      </c>
      <c r="F26">
        <v>450</v>
      </c>
      <c r="G26">
        <v>175</v>
      </c>
    </row>
    <row r="27" spans="1:7" x14ac:dyDescent="0.25">
      <c r="A27" t="s">
        <v>52</v>
      </c>
      <c r="B27" t="s">
        <v>140</v>
      </c>
      <c r="E27">
        <v>190</v>
      </c>
      <c r="F27">
        <v>450</v>
      </c>
      <c r="G27">
        <v>175</v>
      </c>
    </row>
    <row r="28" spans="1:7" x14ac:dyDescent="0.25">
      <c r="A28" t="s">
        <v>53</v>
      </c>
      <c r="B28" t="s">
        <v>132</v>
      </c>
      <c r="E28">
        <v>190</v>
      </c>
      <c r="F28">
        <v>450</v>
      </c>
      <c r="G28">
        <v>175</v>
      </c>
    </row>
    <row r="29" spans="1:7" x14ac:dyDescent="0.25">
      <c r="A29" t="s">
        <v>54</v>
      </c>
      <c r="B29" t="s">
        <v>170</v>
      </c>
      <c r="C29" t="s">
        <v>13</v>
      </c>
      <c r="D29">
        <v>300</v>
      </c>
      <c r="E29">
        <v>190</v>
      </c>
      <c r="F29">
        <v>450</v>
      </c>
      <c r="G29">
        <v>175</v>
      </c>
    </row>
    <row r="30" spans="1:7" x14ac:dyDescent="0.25">
      <c r="A30" t="s">
        <v>55</v>
      </c>
      <c r="B30" t="s">
        <v>89</v>
      </c>
      <c r="C30" t="s">
        <v>13</v>
      </c>
      <c r="D30">
        <v>166.47</v>
      </c>
      <c r="E30">
        <v>190</v>
      </c>
      <c r="F30">
        <v>450</v>
      </c>
      <c r="G30">
        <v>175</v>
      </c>
    </row>
    <row r="31" spans="1:7" x14ac:dyDescent="0.25">
      <c r="A31" t="s">
        <v>17</v>
      </c>
      <c r="B31" t="s">
        <v>171</v>
      </c>
      <c r="C31" t="s">
        <v>13</v>
      </c>
      <c r="D31">
        <v>244.56</v>
      </c>
      <c r="E31">
        <v>190</v>
      </c>
      <c r="F31">
        <v>450</v>
      </c>
      <c r="G31">
        <v>175</v>
      </c>
    </row>
    <row r="32" spans="1:7" x14ac:dyDescent="0.25">
      <c r="A32" t="s">
        <v>57</v>
      </c>
      <c r="B32" t="s">
        <v>171</v>
      </c>
      <c r="C32" t="s">
        <v>13</v>
      </c>
      <c r="D32">
        <v>244.56</v>
      </c>
      <c r="E32">
        <v>190</v>
      </c>
      <c r="F32">
        <v>450</v>
      </c>
      <c r="G32">
        <v>175</v>
      </c>
    </row>
    <row r="33" spans="1:7" x14ac:dyDescent="0.25">
      <c r="A33" t="s">
        <v>58</v>
      </c>
      <c r="B33" t="s">
        <v>170</v>
      </c>
      <c r="C33" t="s">
        <v>13</v>
      </c>
      <c r="D33">
        <v>175</v>
      </c>
      <c r="E33">
        <v>190</v>
      </c>
      <c r="F33">
        <v>450</v>
      </c>
      <c r="G33">
        <v>175</v>
      </c>
    </row>
    <row r="34" spans="1:7" x14ac:dyDescent="0.25">
      <c r="A34" t="s">
        <v>59</v>
      </c>
      <c r="B34" t="s">
        <v>132</v>
      </c>
      <c r="E34">
        <v>190</v>
      </c>
      <c r="F34">
        <v>450</v>
      </c>
      <c r="G34">
        <v>175</v>
      </c>
    </row>
    <row r="35" spans="1:7" x14ac:dyDescent="0.25">
      <c r="A35" t="s">
        <v>60</v>
      </c>
      <c r="B35" t="s">
        <v>170</v>
      </c>
      <c r="C35" t="s">
        <v>13</v>
      </c>
      <c r="D35">
        <v>450</v>
      </c>
      <c r="E35">
        <v>190</v>
      </c>
      <c r="F35">
        <v>450</v>
      </c>
      <c r="G35">
        <v>175</v>
      </c>
    </row>
    <row r="36" spans="1:7" x14ac:dyDescent="0.25">
      <c r="A36" t="s">
        <v>61</v>
      </c>
      <c r="B36" t="s">
        <v>171</v>
      </c>
      <c r="C36" t="s">
        <v>13</v>
      </c>
      <c r="D36">
        <v>244.56</v>
      </c>
      <c r="E36">
        <v>190</v>
      </c>
      <c r="F36">
        <v>450</v>
      </c>
      <c r="G36">
        <v>175</v>
      </c>
    </row>
    <row r="37" spans="1:7" x14ac:dyDescent="0.25">
      <c r="A37" t="s">
        <v>62</v>
      </c>
      <c r="B37" t="s">
        <v>170</v>
      </c>
      <c r="C37" t="s">
        <v>13</v>
      </c>
      <c r="D37">
        <v>220.94</v>
      </c>
      <c r="E37">
        <v>190</v>
      </c>
      <c r="F37">
        <v>450</v>
      </c>
      <c r="G37">
        <v>175</v>
      </c>
    </row>
    <row r="38" spans="1:7" x14ac:dyDescent="0.25">
      <c r="A38" t="s">
        <v>63</v>
      </c>
      <c r="B38" t="s">
        <v>137</v>
      </c>
      <c r="E38">
        <v>190</v>
      </c>
      <c r="F38">
        <v>450</v>
      </c>
      <c r="G38">
        <v>175</v>
      </c>
    </row>
    <row r="39" spans="1:7" x14ac:dyDescent="0.25">
      <c r="A39" t="s">
        <v>64</v>
      </c>
      <c r="B39" t="s">
        <v>170</v>
      </c>
      <c r="C39" t="s">
        <v>13</v>
      </c>
      <c r="D39">
        <v>361</v>
      </c>
      <c r="E39">
        <v>190</v>
      </c>
      <c r="F39">
        <v>450</v>
      </c>
      <c r="G39">
        <v>175</v>
      </c>
    </row>
    <row r="40" spans="1:7" x14ac:dyDescent="0.25">
      <c r="A40" t="s">
        <v>65</v>
      </c>
      <c r="B40" t="s">
        <v>171</v>
      </c>
      <c r="C40" t="s">
        <v>13</v>
      </c>
      <c r="D40">
        <v>244.56</v>
      </c>
      <c r="E40">
        <v>190</v>
      </c>
      <c r="F40">
        <v>450</v>
      </c>
      <c r="G40">
        <v>175</v>
      </c>
    </row>
    <row r="41" spans="1:7" x14ac:dyDescent="0.25">
      <c r="A41" t="s">
        <v>66</v>
      </c>
      <c r="B41" t="s">
        <v>170</v>
      </c>
      <c r="C41" t="s">
        <v>13</v>
      </c>
      <c r="D41">
        <v>312</v>
      </c>
      <c r="E41">
        <v>190</v>
      </c>
      <c r="F41">
        <v>450</v>
      </c>
      <c r="G41">
        <v>175</v>
      </c>
    </row>
    <row r="42" spans="1:7" x14ac:dyDescent="0.25">
      <c r="A42" t="s">
        <v>67</v>
      </c>
      <c r="B42" t="s">
        <v>170</v>
      </c>
      <c r="C42" t="s">
        <v>13</v>
      </c>
      <c r="D42">
        <v>312</v>
      </c>
      <c r="E42">
        <v>190</v>
      </c>
      <c r="F42">
        <v>450</v>
      </c>
      <c r="G42">
        <v>175</v>
      </c>
    </row>
    <row r="43" spans="1:7" x14ac:dyDescent="0.25">
      <c r="A43" t="s">
        <v>68</v>
      </c>
      <c r="B43" t="s">
        <v>171</v>
      </c>
      <c r="C43" t="s">
        <v>13</v>
      </c>
      <c r="D43">
        <v>244.56</v>
      </c>
      <c r="E43">
        <v>190</v>
      </c>
      <c r="F43">
        <v>450</v>
      </c>
      <c r="G43">
        <v>175</v>
      </c>
    </row>
    <row r="44" spans="1:7" x14ac:dyDescent="0.25">
      <c r="A44" t="s">
        <v>69</v>
      </c>
      <c r="B44" t="s">
        <v>132</v>
      </c>
      <c r="E44">
        <v>190</v>
      </c>
      <c r="F44">
        <v>450</v>
      </c>
      <c r="G44">
        <v>175</v>
      </c>
    </row>
    <row r="45" spans="1:7" x14ac:dyDescent="0.25">
      <c r="A45" t="s">
        <v>70</v>
      </c>
      <c r="B45" t="s">
        <v>170</v>
      </c>
      <c r="C45" t="s">
        <v>13</v>
      </c>
      <c r="D45">
        <v>300</v>
      </c>
      <c r="E45">
        <v>190</v>
      </c>
      <c r="F45">
        <v>450</v>
      </c>
      <c r="G45">
        <v>175</v>
      </c>
    </row>
    <row r="46" spans="1:7" x14ac:dyDescent="0.25">
      <c r="A46" t="s">
        <v>71</v>
      </c>
      <c r="B46" t="s">
        <v>171</v>
      </c>
      <c r="C46" t="s">
        <v>13</v>
      </c>
      <c r="D46">
        <v>244.56</v>
      </c>
      <c r="E46">
        <v>190</v>
      </c>
      <c r="F46">
        <v>450</v>
      </c>
      <c r="G46">
        <v>175</v>
      </c>
    </row>
    <row r="47" spans="1:7" x14ac:dyDescent="0.25">
      <c r="A47" t="s">
        <v>72</v>
      </c>
      <c r="B47" t="s">
        <v>170</v>
      </c>
      <c r="C47" t="s">
        <v>13</v>
      </c>
      <c r="D47">
        <v>290</v>
      </c>
      <c r="E47">
        <v>190</v>
      </c>
      <c r="F47">
        <v>450</v>
      </c>
      <c r="G47">
        <v>175</v>
      </c>
    </row>
    <row r="48" spans="1:7" x14ac:dyDescent="0.25">
      <c r="A48" t="s">
        <v>73</v>
      </c>
      <c r="B48" t="s">
        <v>132</v>
      </c>
      <c r="E48">
        <v>190</v>
      </c>
      <c r="F48">
        <v>450</v>
      </c>
      <c r="G48">
        <v>175</v>
      </c>
    </row>
    <row r="49" spans="1:7" x14ac:dyDescent="0.25">
      <c r="A49" t="s">
        <v>74</v>
      </c>
      <c r="B49" t="s">
        <v>132</v>
      </c>
      <c r="E49">
        <v>190</v>
      </c>
      <c r="F49">
        <v>450</v>
      </c>
      <c r="G49">
        <v>175</v>
      </c>
    </row>
    <row r="50" spans="1:7" x14ac:dyDescent="0.25">
      <c r="A50" t="s">
        <v>75</v>
      </c>
      <c r="B50" t="s">
        <v>132</v>
      </c>
      <c r="E50">
        <v>190</v>
      </c>
      <c r="F50">
        <v>450</v>
      </c>
      <c r="G50">
        <v>175</v>
      </c>
    </row>
    <row r="51" spans="1:7" x14ac:dyDescent="0.25">
      <c r="A51" t="s">
        <v>76</v>
      </c>
      <c r="B51" t="s">
        <v>132</v>
      </c>
      <c r="E51">
        <v>190</v>
      </c>
      <c r="F51">
        <v>450</v>
      </c>
      <c r="G51">
        <v>175</v>
      </c>
    </row>
    <row r="52" spans="1:7" x14ac:dyDescent="0.25">
      <c r="A52" t="s">
        <v>77</v>
      </c>
      <c r="B52" t="s">
        <v>132</v>
      </c>
      <c r="C52" t="s">
        <v>13</v>
      </c>
      <c r="E52">
        <v>190</v>
      </c>
      <c r="F52">
        <v>450</v>
      </c>
      <c r="G52">
        <v>175</v>
      </c>
    </row>
    <row r="53" spans="1:7" x14ac:dyDescent="0.25">
      <c r="A53" t="s">
        <v>78</v>
      </c>
      <c r="B53" t="s">
        <v>170</v>
      </c>
      <c r="C53" t="s">
        <v>13</v>
      </c>
      <c r="D53">
        <v>309</v>
      </c>
      <c r="E53">
        <v>190</v>
      </c>
      <c r="F53">
        <v>450</v>
      </c>
      <c r="G53">
        <v>175</v>
      </c>
    </row>
    <row r="54" spans="1:7" x14ac:dyDescent="0.25">
      <c r="A54" t="s">
        <v>79</v>
      </c>
      <c r="B54" t="s">
        <v>171</v>
      </c>
      <c r="C54" t="s">
        <v>13</v>
      </c>
      <c r="D54">
        <v>244.56</v>
      </c>
      <c r="E54">
        <v>190</v>
      </c>
      <c r="F54">
        <v>450</v>
      </c>
      <c r="G54">
        <v>175</v>
      </c>
    </row>
    <row r="55" spans="1:7" x14ac:dyDescent="0.25">
      <c r="A55" t="s">
        <v>80</v>
      </c>
      <c r="B55" t="s">
        <v>173</v>
      </c>
      <c r="C55" t="s">
        <v>13</v>
      </c>
      <c r="D55">
        <v>244.56</v>
      </c>
      <c r="E55">
        <v>190</v>
      </c>
      <c r="F55">
        <v>450</v>
      </c>
      <c r="G55">
        <v>175</v>
      </c>
    </row>
    <row r="56" spans="1:7" x14ac:dyDescent="0.25">
      <c r="A56" t="s">
        <v>81</v>
      </c>
      <c r="B56" t="s">
        <v>173</v>
      </c>
      <c r="C56" t="s">
        <v>13</v>
      </c>
      <c r="D56">
        <v>244.56</v>
      </c>
      <c r="E56">
        <v>190</v>
      </c>
      <c r="F56">
        <v>450</v>
      </c>
      <c r="G56">
        <v>175</v>
      </c>
    </row>
    <row r="57" spans="1:7" x14ac:dyDescent="0.25">
      <c r="A57" t="s">
        <v>82</v>
      </c>
      <c r="B57" t="s">
        <v>170</v>
      </c>
      <c r="C57" t="s">
        <v>13</v>
      </c>
      <c r="D57">
        <v>300</v>
      </c>
      <c r="E57">
        <v>190</v>
      </c>
      <c r="F57">
        <v>450</v>
      </c>
      <c r="G57">
        <v>175</v>
      </c>
    </row>
    <row r="58" spans="1:7" x14ac:dyDescent="0.25">
      <c r="A58" t="s">
        <v>83</v>
      </c>
      <c r="B58" t="s">
        <v>170</v>
      </c>
      <c r="C58" t="s">
        <v>13</v>
      </c>
      <c r="D58">
        <v>300</v>
      </c>
      <c r="E58">
        <v>190</v>
      </c>
      <c r="F58">
        <v>450</v>
      </c>
      <c r="G58">
        <v>175</v>
      </c>
    </row>
    <row r="59" spans="1:7" x14ac:dyDescent="0.25">
      <c r="A59" t="s">
        <v>84</v>
      </c>
      <c r="B59" t="s">
        <v>132</v>
      </c>
      <c r="E59">
        <v>190</v>
      </c>
      <c r="F59">
        <v>450</v>
      </c>
      <c r="G59">
        <v>175</v>
      </c>
    </row>
    <row r="60" spans="1:7" x14ac:dyDescent="0.25">
      <c r="A60" t="s">
        <v>85</v>
      </c>
      <c r="B60" t="s">
        <v>139</v>
      </c>
      <c r="E60">
        <v>190</v>
      </c>
      <c r="F60">
        <v>450</v>
      </c>
      <c r="G60">
        <v>175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01666-93C5-48DF-88B1-75BB020C535E}">
  <dimension ref="A1:G60"/>
  <sheetViews>
    <sheetView topLeftCell="A28" workbookViewId="0">
      <selection activeCell="M55" sqref="M55"/>
    </sheetView>
  </sheetViews>
  <sheetFormatPr defaultRowHeight="15" x14ac:dyDescent="0.25"/>
  <sheetData>
    <row r="1" spans="1:7" x14ac:dyDescent="0.25">
      <c r="A1" t="s">
        <v>29</v>
      </c>
      <c r="B1" t="s">
        <v>132</v>
      </c>
      <c r="E1">
        <v>190</v>
      </c>
      <c r="F1">
        <v>450</v>
      </c>
      <c r="G1">
        <v>175</v>
      </c>
    </row>
    <row r="2" spans="1:7" x14ac:dyDescent="0.25">
      <c r="A2" t="s">
        <v>23</v>
      </c>
      <c r="B2" t="s">
        <v>170</v>
      </c>
      <c r="C2" t="s">
        <v>13</v>
      </c>
      <c r="D2">
        <v>235</v>
      </c>
      <c r="E2">
        <v>190</v>
      </c>
      <c r="F2">
        <v>450</v>
      </c>
      <c r="G2">
        <v>175</v>
      </c>
    </row>
    <row r="3" spans="1:7" x14ac:dyDescent="0.25">
      <c r="A3" t="s">
        <v>6</v>
      </c>
      <c r="B3" t="s">
        <v>170</v>
      </c>
      <c r="C3" t="s">
        <v>13</v>
      </c>
      <c r="D3">
        <v>235</v>
      </c>
      <c r="E3">
        <v>190</v>
      </c>
      <c r="F3">
        <v>450</v>
      </c>
      <c r="G3">
        <v>175</v>
      </c>
    </row>
    <row r="4" spans="1:7" x14ac:dyDescent="0.25">
      <c r="A4" t="s">
        <v>30</v>
      </c>
      <c r="B4" t="s">
        <v>132</v>
      </c>
      <c r="E4">
        <v>190</v>
      </c>
      <c r="F4">
        <v>450</v>
      </c>
      <c r="G4">
        <v>175</v>
      </c>
    </row>
    <row r="5" spans="1:7" x14ac:dyDescent="0.25">
      <c r="A5" t="s">
        <v>31</v>
      </c>
      <c r="B5" t="s">
        <v>132</v>
      </c>
      <c r="E5">
        <v>190</v>
      </c>
      <c r="F5">
        <v>450</v>
      </c>
      <c r="G5">
        <v>175</v>
      </c>
    </row>
    <row r="6" spans="1:7" x14ac:dyDescent="0.25">
      <c r="A6" t="s">
        <v>32</v>
      </c>
      <c r="B6" t="s">
        <v>170</v>
      </c>
      <c r="C6" t="s">
        <v>13</v>
      </c>
      <c r="D6">
        <v>191</v>
      </c>
      <c r="E6">
        <v>190</v>
      </c>
      <c r="F6">
        <v>450</v>
      </c>
      <c r="G6">
        <v>175</v>
      </c>
    </row>
    <row r="7" spans="1:7" x14ac:dyDescent="0.25">
      <c r="A7" t="s">
        <v>33</v>
      </c>
      <c r="B7" t="s">
        <v>171</v>
      </c>
      <c r="C7" t="s">
        <v>13</v>
      </c>
      <c r="D7">
        <v>244.56</v>
      </c>
      <c r="E7">
        <v>190</v>
      </c>
      <c r="F7">
        <v>450</v>
      </c>
      <c r="G7">
        <v>175</v>
      </c>
    </row>
    <row r="8" spans="1:7" x14ac:dyDescent="0.25">
      <c r="A8" t="s">
        <v>34</v>
      </c>
      <c r="B8" t="s">
        <v>137</v>
      </c>
      <c r="E8">
        <v>190</v>
      </c>
      <c r="F8">
        <v>450</v>
      </c>
      <c r="G8">
        <v>175</v>
      </c>
    </row>
    <row r="9" spans="1:7" x14ac:dyDescent="0.25">
      <c r="A9" t="s">
        <v>35</v>
      </c>
      <c r="B9" t="s">
        <v>170</v>
      </c>
      <c r="C9" t="s">
        <v>13</v>
      </c>
      <c r="D9">
        <v>191</v>
      </c>
      <c r="E9">
        <v>190</v>
      </c>
      <c r="F9">
        <v>450</v>
      </c>
      <c r="G9">
        <v>175</v>
      </c>
    </row>
    <row r="10" spans="1:7" x14ac:dyDescent="0.25">
      <c r="A10" t="s">
        <v>36</v>
      </c>
      <c r="B10" t="s">
        <v>170</v>
      </c>
      <c r="C10" t="s">
        <v>13</v>
      </c>
      <c r="D10">
        <v>191</v>
      </c>
      <c r="E10">
        <v>190</v>
      </c>
      <c r="F10">
        <v>450</v>
      </c>
      <c r="G10">
        <v>175</v>
      </c>
    </row>
    <row r="11" spans="1:7" x14ac:dyDescent="0.25">
      <c r="A11" t="s">
        <v>37</v>
      </c>
      <c r="B11" t="s">
        <v>170</v>
      </c>
      <c r="C11" t="s">
        <v>13</v>
      </c>
      <c r="D11">
        <v>175.75</v>
      </c>
      <c r="E11">
        <v>190</v>
      </c>
      <c r="F11">
        <v>450</v>
      </c>
      <c r="G11">
        <v>175</v>
      </c>
    </row>
    <row r="12" spans="1:7" x14ac:dyDescent="0.25">
      <c r="A12" t="s">
        <v>38</v>
      </c>
      <c r="B12" t="s">
        <v>170</v>
      </c>
      <c r="C12" t="s">
        <v>13</v>
      </c>
      <c r="D12">
        <v>191</v>
      </c>
      <c r="E12">
        <v>190</v>
      </c>
      <c r="F12">
        <v>450</v>
      </c>
      <c r="G12">
        <v>175</v>
      </c>
    </row>
    <row r="13" spans="1:7" x14ac:dyDescent="0.25">
      <c r="A13" t="s">
        <v>39</v>
      </c>
      <c r="B13" t="s">
        <v>132</v>
      </c>
      <c r="E13">
        <v>190</v>
      </c>
      <c r="F13">
        <v>450</v>
      </c>
      <c r="G13">
        <v>175</v>
      </c>
    </row>
    <row r="14" spans="1:7" x14ac:dyDescent="0.25">
      <c r="A14" t="s">
        <v>40</v>
      </c>
      <c r="B14" t="s">
        <v>132</v>
      </c>
      <c r="E14">
        <v>190</v>
      </c>
      <c r="F14">
        <v>450</v>
      </c>
      <c r="G14">
        <v>175</v>
      </c>
    </row>
    <row r="15" spans="1:7" x14ac:dyDescent="0.25">
      <c r="A15" t="s">
        <v>41</v>
      </c>
      <c r="B15" t="s">
        <v>137</v>
      </c>
      <c r="E15">
        <v>190</v>
      </c>
      <c r="F15">
        <v>450</v>
      </c>
      <c r="G15">
        <v>175</v>
      </c>
    </row>
    <row r="16" spans="1:7" x14ac:dyDescent="0.25">
      <c r="A16" t="s">
        <v>42</v>
      </c>
      <c r="B16" t="s">
        <v>170</v>
      </c>
      <c r="C16" t="s">
        <v>13</v>
      </c>
      <c r="D16">
        <v>300</v>
      </c>
      <c r="E16">
        <v>190</v>
      </c>
      <c r="F16">
        <v>450</v>
      </c>
      <c r="G16">
        <v>175</v>
      </c>
    </row>
    <row r="17" spans="1:7" x14ac:dyDescent="0.25">
      <c r="A17" t="s">
        <v>43</v>
      </c>
      <c r="B17" t="s">
        <v>172</v>
      </c>
      <c r="C17" t="s">
        <v>13</v>
      </c>
      <c r="D17">
        <v>244.56</v>
      </c>
      <c r="E17">
        <v>190</v>
      </c>
      <c r="F17">
        <v>450</v>
      </c>
      <c r="G17">
        <v>175</v>
      </c>
    </row>
    <row r="18" spans="1:7" x14ac:dyDescent="0.25">
      <c r="A18" t="s">
        <v>44</v>
      </c>
      <c r="B18" t="s">
        <v>170</v>
      </c>
      <c r="C18" t="s">
        <v>13</v>
      </c>
      <c r="D18">
        <v>275</v>
      </c>
      <c r="E18">
        <v>190</v>
      </c>
      <c r="F18">
        <v>450</v>
      </c>
      <c r="G18">
        <v>175</v>
      </c>
    </row>
    <row r="19" spans="1:7" x14ac:dyDescent="0.25">
      <c r="A19" t="s">
        <v>45</v>
      </c>
      <c r="B19" t="s">
        <v>139</v>
      </c>
      <c r="E19">
        <v>190</v>
      </c>
      <c r="F19">
        <v>450</v>
      </c>
      <c r="G19">
        <v>175</v>
      </c>
    </row>
    <row r="20" spans="1:7" x14ac:dyDescent="0.25">
      <c r="A20" t="s">
        <v>46</v>
      </c>
      <c r="B20" t="s">
        <v>170</v>
      </c>
      <c r="C20" t="s">
        <v>13</v>
      </c>
      <c r="D20">
        <v>293</v>
      </c>
      <c r="E20">
        <v>190</v>
      </c>
      <c r="F20">
        <v>450</v>
      </c>
      <c r="G20">
        <v>175</v>
      </c>
    </row>
    <row r="21" spans="1:7" x14ac:dyDescent="0.25">
      <c r="A21" t="s">
        <v>47</v>
      </c>
      <c r="B21" t="s">
        <v>132</v>
      </c>
      <c r="C21" t="s">
        <v>13</v>
      </c>
      <c r="E21">
        <v>190</v>
      </c>
      <c r="F21">
        <v>450</v>
      </c>
      <c r="G21">
        <v>175</v>
      </c>
    </row>
    <row r="22" spans="1:7" x14ac:dyDescent="0.25">
      <c r="A22" t="s">
        <v>48</v>
      </c>
      <c r="B22" t="s">
        <v>132</v>
      </c>
      <c r="E22">
        <v>190</v>
      </c>
      <c r="F22">
        <v>450</v>
      </c>
      <c r="G22">
        <v>175</v>
      </c>
    </row>
    <row r="23" spans="1:7" x14ac:dyDescent="0.25">
      <c r="A23" t="s">
        <v>49</v>
      </c>
      <c r="B23" t="s">
        <v>170</v>
      </c>
      <c r="C23" t="s">
        <v>13</v>
      </c>
      <c r="D23">
        <v>300</v>
      </c>
      <c r="E23">
        <v>190</v>
      </c>
      <c r="F23">
        <v>450</v>
      </c>
      <c r="G23">
        <v>175</v>
      </c>
    </row>
    <row r="24" spans="1:7" x14ac:dyDescent="0.25">
      <c r="A24" t="s">
        <v>50</v>
      </c>
      <c r="B24" t="s">
        <v>132</v>
      </c>
      <c r="E24">
        <v>190</v>
      </c>
      <c r="F24">
        <v>450</v>
      </c>
      <c r="G24">
        <v>175</v>
      </c>
    </row>
    <row r="25" spans="1:7" x14ac:dyDescent="0.25">
      <c r="A25" t="s">
        <v>51</v>
      </c>
      <c r="B25" t="s">
        <v>132</v>
      </c>
      <c r="E25">
        <v>190</v>
      </c>
      <c r="F25">
        <v>450</v>
      </c>
      <c r="G25">
        <v>175</v>
      </c>
    </row>
    <row r="26" spans="1:7" x14ac:dyDescent="0.25">
      <c r="A26" t="s">
        <v>19</v>
      </c>
      <c r="B26" t="s">
        <v>171</v>
      </c>
      <c r="C26" t="s">
        <v>13</v>
      </c>
      <c r="D26">
        <v>244.56</v>
      </c>
      <c r="E26">
        <v>190</v>
      </c>
      <c r="F26">
        <v>450</v>
      </c>
      <c r="G26">
        <v>175</v>
      </c>
    </row>
    <row r="27" spans="1:7" x14ac:dyDescent="0.25">
      <c r="A27" t="s">
        <v>52</v>
      </c>
      <c r="B27" t="s">
        <v>140</v>
      </c>
      <c r="E27">
        <v>190</v>
      </c>
      <c r="F27">
        <v>450</v>
      </c>
      <c r="G27">
        <v>175</v>
      </c>
    </row>
    <row r="28" spans="1:7" x14ac:dyDescent="0.25">
      <c r="A28" t="s">
        <v>53</v>
      </c>
      <c r="B28" t="s">
        <v>132</v>
      </c>
      <c r="E28">
        <v>190</v>
      </c>
      <c r="F28">
        <v>450</v>
      </c>
      <c r="G28">
        <v>175</v>
      </c>
    </row>
    <row r="29" spans="1:7" x14ac:dyDescent="0.25">
      <c r="A29" t="s">
        <v>54</v>
      </c>
      <c r="B29" t="s">
        <v>170</v>
      </c>
      <c r="C29" t="s">
        <v>13</v>
      </c>
      <c r="D29">
        <v>300</v>
      </c>
      <c r="E29">
        <v>190</v>
      </c>
      <c r="F29">
        <v>450</v>
      </c>
      <c r="G29">
        <v>175</v>
      </c>
    </row>
    <row r="30" spans="1:7" x14ac:dyDescent="0.25">
      <c r="A30" t="s">
        <v>55</v>
      </c>
      <c r="B30" t="s">
        <v>89</v>
      </c>
      <c r="C30" t="s">
        <v>13</v>
      </c>
      <c r="D30">
        <v>132.15</v>
      </c>
      <c r="E30">
        <v>190</v>
      </c>
      <c r="F30">
        <v>450</v>
      </c>
      <c r="G30">
        <v>175</v>
      </c>
    </row>
    <row r="31" spans="1:7" x14ac:dyDescent="0.25">
      <c r="A31" t="s">
        <v>17</v>
      </c>
      <c r="B31" t="s">
        <v>171</v>
      </c>
      <c r="C31" t="s">
        <v>13</v>
      </c>
      <c r="D31">
        <v>244.56</v>
      </c>
      <c r="E31">
        <v>190</v>
      </c>
      <c r="F31">
        <v>450</v>
      </c>
      <c r="G31">
        <v>175</v>
      </c>
    </row>
    <row r="32" spans="1:7" x14ac:dyDescent="0.25">
      <c r="A32" t="s">
        <v>57</v>
      </c>
      <c r="B32" t="s">
        <v>171</v>
      </c>
      <c r="C32" t="s">
        <v>13</v>
      </c>
      <c r="D32">
        <v>244.56</v>
      </c>
      <c r="E32">
        <v>190</v>
      </c>
      <c r="F32">
        <v>450</v>
      </c>
      <c r="G32">
        <v>175</v>
      </c>
    </row>
    <row r="33" spans="1:7" x14ac:dyDescent="0.25">
      <c r="A33" t="s">
        <v>58</v>
      </c>
      <c r="B33" t="s">
        <v>170</v>
      </c>
      <c r="C33" t="s">
        <v>13</v>
      </c>
      <c r="D33">
        <v>175</v>
      </c>
      <c r="E33">
        <v>190</v>
      </c>
      <c r="F33">
        <v>450</v>
      </c>
      <c r="G33">
        <v>175</v>
      </c>
    </row>
    <row r="34" spans="1:7" x14ac:dyDescent="0.25">
      <c r="A34" t="s">
        <v>59</v>
      </c>
      <c r="B34" t="s">
        <v>132</v>
      </c>
      <c r="E34">
        <v>190</v>
      </c>
      <c r="F34">
        <v>450</v>
      </c>
      <c r="G34">
        <v>175</v>
      </c>
    </row>
    <row r="35" spans="1:7" x14ac:dyDescent="0.25">
      <c r="A35" t="s">
        <v>60</v>
      </c>
      <c r="B35" t="s">
        <v>170</v>
      </c>
      <c r="C35" t="s">
        <v>13</v>
      </c>
      <c r="D35">
        <v>450</v>
      </c>
      <c r="E35">
        <v>190</v>
      </c>
      <c r="F35">
        <v>450</v>
      </c>
      <c r="G35">
        <v>175</v>
      </c>
    </row>
    <row r="36" spans="1:7" x14ac:dyDescent="0.25">
      <c r="A36" t="s">
        <v>61</v>
      </c>
      <c r="B36" t="s">
        <v>171</v>
      </c>
      <c r="C36" t="s">
        <v>13</v>
      </c>
      <c r="D36">
        <v>244.56</v>
      </c>
      <c r="E36">
        <v>190</v>
      </c>
      <c r="F36">
        <v>450</v>
      </c>
      <c r="G36">
        <v>175</v>
      </c>
    </row>
    <row r="37" spans="1:7" x14ac:dyDescent="0.25">
      <c r="A37" t="s">
        <v>62</v>
      </c>
      <c r="B37" t="s">
        <v>170</v>
      </c>
      <c r="C37" t="s">
        <v>13</v>
      </c>
      <c r="D37">
        <v>220.94</v>
      </c>
      <c r="E37">
        <v>190</v>
      </c>
      <c r="F37">
        <v>450</v>
      </c>
      <c r="G37">
        <v>175</v>
      </c>
    </row>
    <row r="38" spans="1:7" x14ac:dyDescent="0.25">
      <c r="A38" t="s">
        <v>63</v>
      </c>
      <c r="B38" t="s">
        <v>137</v>
      </c>
      <c r="E38">
        <v>190</v>
      </c>
      <c r="F38">
        <v>450</v>
      </c>
      <c r="G38">
        <v>175</v>
      </c>
    </row>
    <row r="39" spans="1:7" x14ac:dyDescent="0.25">
      <c r="A39" t="s">
        <v>64</v>
      </c>
      <c r="B39" t="s">
        <v>170</v>
      </c>
      <c r="C39" t="s">
        <v>13</v>
      </c>
      <c r="D39">
        <v>361</v>
      </c>
      <c r="E39">
        <v>190</v>
      </c>
      <c r="F39">
        <v>450</v>
      </c>
      <c r="G39">
        <v>175</v>
      </c>
    </row>
    <row r="40" spans="1:7" x14ac:dyDescent="0.25">
      <c r="A40" t="s">
        <v>65</v>
      </c>
      <c r="B40" t="s">
        <v>171</v>
      </c>
      <c r="C40" t="s">
        <v>13</v>
      </c>
      <c r="D40">
        <v>244.56</v>
      </c>
      <c r="E40">
        <v>190</v>
      </c>
      <c r="F40">
        <v>450</v>
      </c>
      <c r="G40">
        <v>175</v>
      </c>
    </row>
    <row r="41" spans="1:7" x14ac:dyDescent="0.25">
      <c r="A41" t="s">
        <v>66</v>
      </c>
      <c r="B41" t="s">
        <v>170</v>
      </c>
      <c r="C41" t="s">
        <v>13</v>
      </c>
      <c r="D41">
        <v>312</v>
      </c>
      <c r="E41">
        <v>190</v>
      </c>
      <c r="F41">
        <v>450</v>
      </c>
      <c r="G41">
        <v>175</v>
      </c>
    </row>
    <row r="42" spans="1:7" x14ac:dyDescent="0.25">
      <c r="A42" t="s">
        <v>67</v>
      </c>
      <c r="B42" t="s">
        <v>170</v>
      </c>
      <c r="C42" t="s">
        <v>13</v>
      </c>
      <c r="D42">
        <v>312</v>
      </c>
      <c r="E42">
        <v>190</v>
      </c>
      <c r="F42">
        <v>450</v>
      </c>
      <c r="G42">
        <v>175</v>
      </c>
    </row>
    <row r="43" spans="1:7" x14ac:dyDescent="0.25">
      <c r="A43" t="s">
        <v>68</v>
      </c>
      <c r="B43" t="s">
        <v>171</v>
      </c>
      <c r="C43" t="s">
        <v>13</v>
      </c>
      <c r="D43">
        <v>244.56</v>
      </c>
      <c r="E43">
        <v>190</v>
      </c>
      <c r="F43">
        <v>450</v>
      </c>
      <c r="G43">
        <v>175</v>
      </c>
    </row>
    <row r="44" spans="1:7" x14ac:dyDescent="0.25">
      <c r="A44" t="s">
        <v>69</v>
      </c>
      <c r="B44" t="s">
        <v>132</v>
      </c>
      <c r="E44">
        <v>190</v>
      </c>
      <c r="F44">
        <v>450</v>
      </c>
      <c r="G44">
        <v>175</v>
      </c>
    </row>
    <row r="45" spans="1:7" x14ac:dyDescent="0.25">
      <c r="A45" t="s">
        <v>70</v>
      </c>
      <c r="B45" t="s">
        <v>170</v>
      </c>
      <c r="C45" t="s">
        <v>13</v>
      </c>
      <c r="D45">
        <v>300</v>
      </c>
      <c r="E45">
        <v>190</v>
      </c>
      <c r="F45">
        <v>450</v>
      </c>
      <c r="G45">
        <v>175</v>
      </c>
    </row>
    <row r="46" spans="1:7" x14ac:dyDescent="0.25">
      <c r="A46" t="s">
        <v>71</v>
      </c>
      <c r="B46" t="s">
        <v>171</v>
      </c>
      <c r="C46" t="s">
        <v>13</v>
      </c>
      <c r="D46">
        <v>244.56</v>
      </c>
      <c r="E46">
        <v>190</v>
      </c>
      <c r="F46">
        <v>450</v>
      </c>
      <c r="G46">
        <v>175</v>
      </c>
    </row>
    <row r="47" spans="1:7" x14ac:dyDescent="0.25">
      <c r="A47" t="s">
        <v>72</v>
      </c>
      <c r="B47" t="s">
        <v>170</v>
      </c>
      <c r="C47" t="s">
        <v>13</v>
      </c>
      <c r="D47">
        <v>290</v>
      </c>
      <c r="E47">
        <v>190</v>
      </c>
      <c r="F47">
        <v>450</v>
      </c>
      <c r="G47">
        <v>175</v>
      </c>
    </row>
    <row r="48" spans="1:7" x14ac:dyDescent="0.25">
      <c r="A48" t="s">
        <v>73</v>
      </c>
      <c r="B48" t="s">
        <v>132</v>
      </c>
      <c r="E48">
        <v>190</v>
      </c>
      <c r="F48">
        <v>450</v>
      </c>
      <c r="G48">
        <v>175</v>
      </c>
    </row>
    <row r="49" spans="1:7" x14ac:dyDescent="0.25">
      <c r="A49" t="s">
        <v>74</v>
      </c>
      <c r="B49" t="s">
        <v>132</v>
      </c>
      <c r="E49">
        <v>190</v>
      </c>
      <c r="F49">
        <v>450</v>
      </c>
      <c r="G49">
        <v>175</v>
      </c>
    </row>
    <row r="50" spans="1:7" x14ac:dyDescent="0.25">
      <c r="A50" t="s">
        <v>75</v>
      </c>
      <c r="B50" t="s">
        <v>132</v>
      </c>
      <c r="E50">
        <v>190</v>
      </c>
      <c r="F50">
        <v>450</v>
      </c>
      <c r="G50">
        <v>175</v>
      </c>
    </row>
    <row r="51" spans="1:7" x14ac:dyDescent="0.25">
      <c r="A51" t="s">
        <v>76</v>
      </c>
      <c r="B51" t="s">
        <v>132</v>
      </c>
      <c r="E51">
        <v>190</v>
      </c>
      <c r="F51">
        <v>450</v>
      </c>
      <c r="G51">
        <v>175</v>
      </c>
    </row>
    <row r="52" spans="1:7" x14ac:dyDescent="0.25">
      <c r="A52" t="s">
        <v>77</v>
      </c>
      <c r="B52" t="s">
        <v>132</v>
      </c>
      <c r="C52" t="s">
        <v>13</v>
      </c>
      <c r="E52">
        <v>190</v>
      </c>
      <c r="F52">
        <v>450</v>
      </c>
      <c r="G52">
        <v>175</v>
      </c>
    </row>
    <row r="53" spans="1:7" x14ac:dyDescent="0.25">
      <c r="A53" t="s">
        <v>78</v>
      </c>
      <c r="B53" t="s">
        <v>170</v>
      </c>
      <c r="C53" t="s">
        <v>13</v>
      </c>
      <c r="D53">
        <v>309</v>
      </c>
      <c r="E53">
        <v>190</v>
      </c>
      <c r="F53">
        <v>450</v>
      </c>
      <c r="G53">
        <v>175</v>
      </c>
    </row>
    <row r="54" spans="1:7" x14ac:dyDescent="0.25">
      <c r="A54" t="s">
        <v>79</v>
      </c>
      <c r="B54" t="s">
        <v>171</v>
      </c>
      <c r="C54" t="s">
        <v>13</v>
      </c>
      <c r="D54">
        <v>244.56</v>
      </c>
      <c r="E54">
        <v>190</v>
      </c>
      <c r="F54">
        <v>450</v>
      </c>
      <c r="G54">
        <v>175</v>
      </c>
    </row>
    <row r="55" spans="1:7" x14ac:dyDescent="0.25">
      <c r="A55" t="s">
        <v>80</v>
      </c>
      <c r="B55" t="s">
        <v>173</v>
      </c>
      <c r="C55" t="s">
        <v>13</v>
      </c>
      <c r="D55">
        <v>244.56</v>
      </c>
      <c r="E55">
        <v>190</v>
      </c>
      <c r="F55">
        <v>450</v>
      </c>
      <c r="G55">
        <v>175</v>
      </c>
    </row>
    <row r="56" spans="1:7" x14ac:dyDescent="0.25">
      <c r="A56" t="s">
        <v>81</v>
      </c>
      <c r="B56" t="s">
        <v>173</v>
      </c>
      <c r="C56" t="s">
        <v>13</v>
      </c>
      <c r="D56">
        <v>244.56</v>
      </c>
      <c r="E56">
        <v>190</v>
      </c>
      <c r="F56">
        <v>450</v>
      </c>
      <c r="G56">
        <v>175</v>
      </c>
    </row>
    <row r="57" spans="1:7" x14ac:dyDescent="0.25">
      <c r="A57" t="s">
        <v>82</v>
      </c>
      <c r="B57" t="s">
        <v>170</v>
      </c>
      <c r="C57" t="s">
        <v>13</v>
      </c>
      <c r="D57">
        <v>300</v>
      </c>
      <c r="E57">
        <v>190</v>
      </c>
      <c r="F57">
        <v>450</v>
      </c>
      <c r="G57">
        <v>175</v>
      </c>
    </row>
    <row r="58" spans="1:7" x14ac:dyDescent="0.25">
      <c r="A58" t="s">
        <v>83</v>
      </c>
      <c r="B58" t="s">
        <v>170</v>
      </c>
      <c r="C58" t="s">
        <v>13</v>
      </c>
      <c r="D58">
        <v>300</v>
      </c>
      <c r="E58">
        <v>190</v>
      </c>
      <c r="F58">
        <v>450</v>
      </c>
      <c r="G58">
        <v>175</v>
      </c>
    </row>
    <row r="59" spans="1:7" x14ac:dyDescent="0.25">
      <c r="A59" t="s">
        <v>84</v>
      </c>
      <c r="B59" t="s">
        <v>132</v>
      </c>
      <c r="E59">
        <v>190</v>
      </c>
      <c r="F59">
        <v>450</v>
      </c>
      <c r="G59">
        <v>175</v>
      </c>
    </row>
    <row r="60" spans="1:7" x14ac:dyDescent="0.25">
      <c r="A60" t="s">
        <v>85</v>
      </c>
      <c r="B60" t="s">
        <v>139</v>
      </c>
      <c r="E60">
        <v>190</v>
      </c>
      <c r="F60">
        <v>450</v>
      </c>
      <c r="G60">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CA97-6F18-456A-97D9-4A9AFD26F822}">
  <dimension ref="A1:A62"/>
  <sheetViews>
    <sheetView workbookViewId="0">
      <selection activeCell="G69" sqref="G69:G70"/>
    </sheetView>
  </sheetViews>
  <sheetFormatPr defaultRowHeight="15" x14ac:dyDescent="0.25"/>
  <sheetData>
    <row r="1" spans="1:1" x14ac:dyDescent="0.25">
      <c r="A1" t="s">
        <v>29</v>
      </c>
    </row>
    <row r="2" spans="1:1" x14ac:dyDescent="0.25">
      <c r="A2" t="s">
        <v>23</v>
      </c>
    </row>
    <row r="3" spans="1:1" x14ac:dyDescent="0.25">
      <c r="A3" t="s">
        <v>6</v>
      </c>
    </row>
    <row r="4" spans="1:1" x14ac:dyDescent="0.25">
      <c r="A4" t="s">
        <v>30</v>
      </c>
    </row>
    <row r="5" spans="1:1" x14ac:dyDescent="0.25">
      <c r="A5" t="s">
        <v>31</v>
      </c>
    </row>
    <row r="6" spans="1:1" x14ac:dyDescent="0.25">
      <c r="A6" t="s">
        <v>32</v>
      </c>
    </row>
    <row r="7" spans="1:1" x14ac:dyDescent="0.25">
      <c r="A7" t="s">
        <v>33</v>
      </c>
    </row>
    <row r="8" spans="1:1" x14ac:dyDescent="0.25">
      <c r="A8" t="s">
        <v>34</v>
      </c>
    </row>
    <row r="9" spans="1:1" x14ac:dyDescent="0.25">
      <c r="A9" t="s">
        <v>35</v>
      </c>
    </row>
    <row r="10" spans="1:1" x14ac:dyDescent="0.25">
      <c r="A10" t="s">
        <v>36</v>
      </c>
    </row>
    <row r="11" spans="1:1" x14ac:dyDescent="0.25">
      <c r="A11" t="s">
        <v>37</v>
      </c>
    </row>
    <row r="12" spans="1:1" x14ac:dyDescent="0.25">
      <c r="A12" t="s">
        <v>38</v>
      </c>
    </row>
    <row r="13" spans="1:1" x14ac:dyDescent="0.25">
      <c r="A13" t="s">
        <v>39</v>
      </c>
    </row>
    <row r="14" spans="1:1" x14ac:dyDescent="0.25">
      <c r="A14" t="s">
        <v>40</v>
      </c>
    </row>
    <row r="15" spans="1:1" x14ac:dyDescent="0.25">
      <c r="A15" t="s">
        <v>41</v>
      </c>
    </row>
    <row r="16" spans="1:1" x14ac:dyDescent="0.25">
      <c r="A16" t="s">
        <v>42</v>
      </c>
    </row>
    <row r="17" spans="1:1" x14ac:dyDescent="0.25">
      <c r="A17" t="s">
        <v>43</v>
      </c>
    </row>
    <row r="18" spans="1:1" x14ac:dyDescent="0.25">
      <c r="A18" t="s">
        <v>44</v>
      </c>
    </row>
    <row r="19" spans="1:1" x14ac:dyDescent="0.25">
      <c r="A19" t="s">
        <v>45</v>
      </c>
    </row>
    <row r="20" spans="1:1" x14ac:dyDescent="0.25">
      <c r="A20" t="s">
        <v>46</v>
      </c>
    </row>
    <row r="21" spans="1:1" x14ac:dyDescent="0.25">
      <c r="A21" t="s">
        <v>47</v>
      </c>
    </row>
    <row r="22" spans="1:1" x14ac:dyDescent="0.25">
      <c r="A22" t="s">
        <v>48</v>
      </c>
    </row>
    <row r="23" spans="1:1" x14ac:dyDescent="0.25">
      <c r="A23" t="s">
        <v>49</v>
      </c>
    </row>
    <row r="24" spans="1:1" x14ac:dyDescent="0.25">
      <c r="A24" t="s">
        <v>50</v>
      </c>
    </row>
    <row r="25" spans="1:1" x14ac:dyDescent="0.25">
      <c r="A25" t="s">
        <v>51</v>
      </c>
    </row>
    <row r="26" spans="1:1" x14ac:dyDescent="0.25">
      <c r="A26" t="s">
        <v>19</v>
      </c>
    </row>
    <row r="27" spans="1:1" x14ac:dyDescent="0.25">
      <c r="A27" t="s">
        <v>52</v>
      </c>
    </row>
    <row r="28" spans="1:1" x14ac:dyDescent="0.25">
      <c r="A28" t="s">
        <v>53</v>
      </c>
    </row>
    <row r="29" spans="1:1" x14ac:dyDescent="0.25">
      <c r="A29" t="s">
        <v>54</v>
      </c>
    </row>
    <row r="30" spans="1:1" x14ac:dyDescent="0.25">
      <c r="A30" t="s">
        <v>55</v>
      </c>
    </row>
    <row r="31" spans="1:1" x14ac:dyDescent="0.25">
      <c r="A31" t="s">
        <v>56</v>
      </c>
    </row>
    <row r="32" spans="1:1" x14ac:dyDescent="0.25">
      <c r="A32" t="s">
        <v>5</v>
      </c>
    </row>
    <row r="33" spans="1:1" x14ac:dyDescent="0.25">
      <c r="A33" t="s">
        <v>17</v>
      </c>
    </row>
    <row r="34" spans="1:1" x14ac:dyDescent="0.25">
      <c r="A34" t="s">
        <v>57</v>
      </c>
    </row>
    <row r="35" spans="1:1" x14ac:dyDescent="0.25">
      <c r="A35" t="s">
        <v>58</v>
      </c>
    </row>
    <row r="36" spans="1:1" x14ac:dyDescent="0.25">
      <c r="A36" t="s">
        <v>59</v>
      </c>
    </row>
    <row r="37" spans="1:1" x14ac:dyDescent="0.25">
      <c r="A37" t="s">
        <v>60</v>
      </c>
    </row>
    <row r="38" spans="1:1" x14ac:dyDescent="0.25">
      <c r="A38" t="s">
        <v>61</v>
      </c>
    </row>
    <row r="39" spans="1:1" x14ac:dyDescent="0.25">
      <c r="A39" t="s">
        <v>62</v>
      </c>
    </row>
    <row r="40" spans="1:1" x14ac:dyDescent="0.25">
      <c r="A40" t="s">
        <v>63</v>
      </c>
    </row>
    <row r="41" spans="1:1" x14ac:dyDescent="0.25">
      <c r="A41" t="s">
        <v>64</v>
      </c>
    </row>
    <row r="42" spans="1:1" x14ac:dyDescent="0.25">
      <c r="A42" t="s">
        <v>65</v>
      </c>
    </row>
    <row r="43" spans="1:1" x14ac:dyDescent="0.25">
      <c r="A43" t="s">
        <v>66</v>
      </c>
    </row>
    <row r="44" spans="1:1" x14ac:dyDescent="0.25">
      <c r="A44" t="s">
        <v>67</v>
      </c>
    </row>
    <row r="45" spans="1:1" x14ac:dyDescent="0.25">
      <c r="A45" t="s">
        <v>68</v>
      </c>
    </row>
    <row r="46" spans="1:1" x14ac:dyDescent="0.25">
      <c r="A46" t="s">
        <v>69</v>
      </c>
    </row>
    <row r="47" spans="1:1" x14ac:dyDescent="0.25">
      <c r="A47" t="s">
        <v>70</v>
      </c>
    </row>
    <row r="48" spans="1:1" x14ac:dyDescent="0.25">
      <c r="A48" t="s">
        <v>71</v>
      </c>
    </row>
    <row r="49" spans="1:1" x14ac:dyDescent="0.25">
      <c r="A49" t="s">
        <v>72</v>
      </c>
    </row>
    <row r="50" spans="1:1" x14ac:dyDescent="0.25">
      <c r="A50" t="s">
        <v>73</v>
      </c>
    </row>
    <row r="51" spans="1:1" x14ac:dyDescent="0.25">
      <c r="A51" t="s">
        <v>74</v>
      </c>
    </row>
    <row r="52" spans="1:1" x14ac:dyDescent="0.25">
      <c r="A52" t="s">
        <v>75</v>
      </c>
    </row>
    <row r="53" spans="1:1" x14ac:dyDescent="0.25">
      <c r="A53" t="s">
        <v>76</v>
      </c>
    </row>
    <row r="54" spans="1:1" x14ac:dyDescent="0.25">
      <c r="A54" t="s">
        <v>77</v>
      </c>
    </row>
    <row r="55" spans="1:1" x14ac:dyDescent="0.25">
      <c r="A55" t="s">
        <v>78</v>
      </c>
    </row>
    <row r="56" spans="1:1" x14ac:dyDescent="0.25">
      <c r="A56" t="s">
        <v>79</v>
      </c>
    </row>
    <row r="57" spans="1:1" x14ac:dyDescent="0.25">
      <c r="A57" t="s">
        <v>80</v>
      </c>
    </row>
    <row r="58" spans="1:1" x14ac:dyDescent="0.25">
      <c r="A58" t="s">
        <v>81</v>
      </c>
    </row>
    <row r="59" spans="1:1" x14ac:dyDescent="0.25">
      <c r="A59" t="s">
        <v>82</v>
      </c>
    </row>
    <row r="60" spans="1:1" x14ac:dyDescent="0.25">
      <c r="A60" t="s">
        <v>83</v>
      </c>
    </row>
    <row r="61" spans="1:1" x14ac:dyDescent="0.25">
      <c r="A61" t="s">
        <v>84</v>
      </c>
    </row>
    <row r="62" spans="1:1" x14ac:dyDescent="0.25">
      <c r="A6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5AFA-2FB5-451F-BE31-5F3A26FA83DA}">
  <dimension ref="A1:G46"/>
  <sheetViews>
    <sheetView topLeftCell="A13" workbookViewId="0">
      <selection activeCell="J12" sqref="J12"/>
    </sheetView>
  </sheetViews>
  <sheetFormatPr defaultRowHeight="15" x14ac:dyDescent="0.25"/>
  <cols>
    <col min="1" max="1" width="30" customWidth="1"/>
  </cols>
  <sheetData>
    <row r="1" spans="1:7" x14ac:dyDescent="0.25">
      <c r="A1" t="s">
        <v>29</v>
      </c>
      <c r="B1" t="s">
        <v>88</v>
      </c>
      <c r="C1" t="s">
        <v>13</v>
      </c>
      <c r="D1">
        <v>975</v>
      </c>
      <c r="E1">
        <v>888.84</v>
      </c>
      <c r="F1">
        <v>1300</v>
      </c>
      <c r="G1">
        <v>795</v>
      </c>
    </row>
    <row r="2" spans="1:7" x14ac:dyDescent="0.25">
      <c r="A2" t="s">
        <v>23</v>
      </c>
      <c r="B2" t="s">
        <v>88</v>
      </c>
      <c r="C2" t="s">
        <v>13</v>
      </c>
      <c r="D2">
        <v>1036</v>
      </c>
      <c r="E2">
        <v>888.84</v>
      </c>
      <c r="F2">
        <v>1300</v>
      </c>
      <c r="G2">
        <v>795</v>
      </c>
    </row>
    <row r="3" spans="1:7" x14ac:dyDescent="0.25">
      <c r="A3" t="s">
        <v>6</v>
      </c>
      <c r="B3" t="s">
        <v>88</v>
      </c>
      <c r="C3" t="s">
        <v>13</v>
      </c>
      <c r="D3">
        <v>1236</v>
      </c>
      <c r="E3">
        <v>888.84</v>
      </c>
      <c r="F3">
        <v>1300</v>
      </c>
      <c r="G3">
        <v>795</v>
      </c>
    </row>
    <row r="4" spans="1:7" x14ac:dyDescent="0.25">
      <c r="A4" t="s">
        <v>30</v>
      </c>
      <c r="B4" t="s">
        <v>88</v>
      </c>
      <c r="C4" t="s">
        <v>13</v>
      </c>
      <c r="D4">
        <v>1034</v>
      </c>
      <c r="E4">
        <v>888.84</v>
      </c>
      <c r="F4">
        <v>1300</v>
      </c>
      <c r="G4">
        <v>795</v>
      </c>
    </row>
    <row r="5" spans="1:7" x14ac:dyDescent="0.25">
      <c r="A5" t="s">
        <v>31</v>
      </c>
      <c r="B5" t="s">
        <v>88</v>
      </c>
      <c r="C5" t="s">
        <v>13</v>
      </c>
      <c r="D5">
        <v>1034</v>
      </c>
      <c r="E5">
        <v>888.84</v>
      </c>
      <c r="F5">
        <v>1300</v>
      </c>
      <c r="G5">
        <v>795</v>
      </c>
    </row>
    <row r="6" spans="1:7" x14ac:dyDescent="0.25">
      <c r="A6" t="s">
        <v>32</v>
      </c>
      <c r="B6" t="s">
        <v>88</v>
      </c>
      <c r="C6" t="s">
        <v>13</v>
      </c>
      <c r="D6">
        <v>1113</v>
      </c>
      <c r="E6">
        <v>888.84</v>
      </c>
      <c r="F6">
        <v>1300</v>
      </c>
      <c r="G6">
        <v>795</v>
      </c>
    </row>
    <row r="7" spans="1:7" x14ac:dyDescent="0.25">
      <c r="A7" t="s">
        <v>34</v>
      </c>
      <c r="B7" t="s">
        <v>89</v>
      </c>
      <c r="C7" t="s">
        <v>13</v>
      </c>
      <c r="D7">
        <v>812.63</v>
      </c>
      <c r="E7">
        <v>888.84</v>
      </c>
      <c r="F7">
        <v>1300</v>
      </c>
      <c r="G7">
        <v>795</v>
      </c>
    </row>
    <row r="8" spans="1:7" x14ac:dyDescent="0.25">
      <c r="A8" t="s">
        <v>35</v>
      </c>
      <c r="B8" t="s">
        <v>88</v>
      </c>
      <c r="C8" t="s">
        <v>13</v>
      </c>
      <c r="D8">
        <v>1113</v>
      </c>
      <c r="E8">
        <v>888.84</v>
      </c>
      <c r="F8">
        <v>1300</v>
      </c>
      <c r="G8">
        <v>795</v>
      </c>
    </row>
    <row r="9" spans="1:7" x14ac:dyDescent="0.25">
      <c r="A9" t="s">
        <v>36</v>
      </c>
      <c r="B9" t="s">
        <v>88</v>
      </c>
      <c r="C9" t="s">
        <v>13</v>
      </c>
      <c r="D9">
        <v>1113</v>
      </c>
      <c r="E9">
        <v>888.84</v>
      </c>
      <c r="F9">
        <v>1300</v>
      </c>
      <c r="G9">
        <v>795</v>
      </c>
    </row>
    <row r="10" spans="1:7" x14ac:dyDescent="0.25">
      <c r="A10" t="s">
        <v>37</v>
      </c>
      <c r="B10" t="s">
        <v>88</v>
      </c>
      <c r="C10" t="s">
        <v>13</v>
      </c>
      <c r="D10">
        <v>1026.95</v>
      </c>
      <c r="E10">
        <v>888.84</v>
      </c>
      <c r="F10">
        <v>1300</v>
      </c>
      <c r="G10">
        <v>795</v>
      </c>
    </row>
    <row r="11" spans="1:7" x14ac:dyDescent="0.25">
      <c r="A11" t="s">
        <v>38</v>
      </c>
      <c r="B11" t="s">
        <v>88</v>
      </c>
      <c r="C11" t="s">
        <v>13</v>
      </c>
      <c r="D11">
        <v>1113</v>
      </c>
      <c r="E11">
        <v>888.84</v>
      </c>
      <c r="F11">
        <v>1300</v>
      </c>
      <c r="G11">
        <v>795</v>
      </c>
    </row>
    <row r="12" spans="1:7" x14ac:dyDescent="0.25">
      <c r="A12" t="s">
        <v>39</v>
      </c>
      <c r="B12" t="s">
        <v>88</v>
      </c>
      <c r="C12" t="s">
        <v>13</v>
      </c>
      <c r="D12">
        <v>1065</v>
      </c>
      <c r="E12">
        <v>888.84</v>
      </c>
      <c r="F12">
        <v>1300</v>
      </c>
      <c r="G12">
        <v>795</v>
      </c>
    </row>
    <row r="13" spans="1:7" x14ac:dyDescent="0.25">
      <c r="A13" t="s">
        <v>40</v>
      </c>
      <c r="B13" t="s">
        <v>88</v>
      </c>
      <c r="C13" t="s">
        <v>13</v>
      </c>
      <c r="D13">
        <v>975</v>
      </c>
      <c r="E13">
        <v>888.84</v>
      </c>
      <c r="F13">
        <v>1300</v>
      </c>
      <c r="G13">
        <v>795</v>
      </c>
    </row>
    <row r="14" spans="1:7" x14ac:dyDescent="0.25">
      <c r="A14" t="s">
        <v>41</v>
      </c>
      <c r="B14" t="s">
        <v>89</v>
      </c>
      <c r="C14" t="s">
        <v>13</v>
      </c>
      <c r="D14">
        <v>812.63</v>
      </c>
      <c r="E14">
        <v>888.84</v>
      </c>
      <c r="F14">
        <v>1300</v>
      </c>
      <c r="G14">
        <v>795</v>
      </c>
    </row>
    <row r="15" spans="1:7" x14ac:dyDescent="0.25">
      <c r="A15" t="s">
        <v>42</v>
      </c>
      <c r="B15" t="s">
        <v>88</v>
      </c>
      <c r="C15" t="s">
        <v>13</v>
      </c>
      <c r="D15">
        <v>1236</v>
      </c>
      <c r="E15">
        <v>888.84</v>
      </c>
      <c r="F15">
        <v>1300</v>
      </c>
      <c r="G15">
        <v>795</v>
      </c>
    </row>
    <row r="16" spans="1:7" x14ac:dyDescent="0.25">
      <c r="A16" t="s">
        <v>44</v>
      </c>
      <c r="B16" t="s">
        <v>88</v>
      </c>
      <c r="C16" t="s">
        <v>13</v>
      </c>
      <c r="D16">
        <v>1200</v>
      </c>
      <c r="E16">
        <v>888.84</v>
      </c>
      <c r="F16">
        <v>1300</v>
      </c>
      <c r="G16">
        <v>795</v>
      </c>
    </row>
    <row r="17" spans="1:7" x14ac:dyDescent="0.25">
      <c r="A17" t="s">
        <v>46</v>
      </c>
      <c r="B17" t="s">
        <v>88</v>
      </c>
      <c r="C17" t="s">
        <v>13</v>
      </c>
      <c r="D17">
        <v>1280</v>
      </c>
      <c r="E17">
        <v>888.84</v>
      </c>
      <c r="F17">
        <v>1300</v>
      </c>
      <c r="G17">
        <v>795</v>
      </c>
    </row>
    <row r="18" spans="1:7" x14ac:dyDescent="0.25">
      <c r="A18" t="s">
        <v>47</v>
      </c>
      <c r="B18" t="s">
        <v>88</v>
      </c>
      <c r="C18" t="s">
        <v>13</v>
      </c>
      <c r="D18">
        <v>1100</v>
      </c>
      <c r="E18">
        <v>888.84</v>
      </c>
      <c r="F18">
        <v>1300</v>
      </c>
      <c r="G18">
        <v>795</v>
      </c>
    </row>
    <row r="19" spans="1:7" x14ac:dyDescent="0.25">
      <c r="A19" t="s">
        <v>48</v>
      </c>
      <c r="B19" t="s">
        <v>88</v>
      </c>
      <c r="C19" t="s">
        <v>13</v>
      </c>
      <c r="D19">
        <v>1034</v>
      </c>
      <c r="E19">
        <v>888.84</v>
      </c>
      <c r="F19">
        <v>1300</v>
      </c>
      <c r="G19">
        <v>795</v>
      </c>
    </row>
    <row r="20" spans="1:7" x14ac:dyDescent="0.25">
      <c r="A20" t="s">
        <v>49</v>
      </c>
      <c r="B20" t="s">
        <v>88</v>
      </c>
      <c r="C20" t="s">
        <v>13</v>
      </c>
      <c r="D20">
        <v>1125</v>
      </c>
      <c r="E20">
        <v>888.84</v>
      </c>
      <c r="F20">
        <v>1300</v>
      </c>
      <c r="G20">
        <v>795</v>
      </c>
    </row>
    <row r="21" spans="1:7" x14ac:dyDescent="0.25">
      <c r="A21" t="s">
        <v>50</v>
      </c>
      <c r="B21" t="s">
        <v>88</v>
      </c>
      <c r="C21" t="s">
        <v>13</v>
      </c>
      <c r="D21">
        <v>1034</v>
      </c>
      <c r="E21">
        <v>888.84</v>
      </c>
      <c r="F21">
        <v>1300</v>
      </c>
      <c r="G21">
        <v>795</v>
      </c>
    </row>
    <row r="22" spans="1:7" x14ac:dyDescent="0.25">
      <c r="A22" t="s">
        <v>51</v>
      </c>
      <c r="B22" t="s">
        <v>88</v>
      </c>
      <c r="C22" t="s">
        <v>13</v>
      </c>
      <c r="D22">
        <v>1065</v>
      </c>
      <c r="E22">
        <v>888.84</v>
      </c>
      <c r="F22">
        <v>1300</v>
      </c>
      <c r="G22">
        <v>795</v>
      </c>
    </row>
    <row r="23" spans="1:7" x14ac:dyDescent="0.25">
      <c r="A23" t="s">
        <v>53</v>
      </c>
      <c r="B23" t="s">
        <v>88</v>
      </c>
      <c r="C23" t="s">
        <v>13</v>
      </c>
      <c r="D23">
        <v>1065</v>
      </c>
      <c r="E23">
        <v>888.84</v>
      </c>
      <c r="F23">
        <v>1300</v>
      </c>
      <c r="G23">
        <v>795</v>
      </c>
    </row>
    <row r="24" spans="1:7" x14ac:dyDescent="0.25">
      <c r="A24" t="s">
        <v>55</v>
      </c>
      <c r="B24" t="s">
        <v>89</v>
      </c>
      <c r="C24" t="s">
        <v>13</v>
      </c>
      <c r="D24">
        <v>888.84</v>
      </c>
      <c r="E24">
        <v>888.84</v>
      </c>
      <c r="F24">
        <v>1300</v>
      </c>
      <c r="G24">
        <v>795</v>
      </c>
    </row>
    <row r="25" spans="1:7" x14ac:dyDescent="0.25">
      <c r="A25" t="s">
        <v>17</v>
      </c>
      <c r="B25" t="s">
        <v>90</v>
      </c>
      <c r="E25">
        <v>888.84</v>
      </c>
      <c r="F25">
        <v>1300</v>
      </c>
      <c r="G25">
        <v>795</v>
      </c>
    </row>
    <row r="26" spans="1:7" x14ac:dyDescent="0.25">
      <c r="A26" t="s">
        <v>58</v>
      </c>
      <c r="B26" t="s">
        <v>88</v>
      </c>
      <c r="C26" t="s">
        <v>13</v>
      </c>
      <c r="D26">
        <v>795</v>
      </c>
      <c r="E26">
        <v>888.84</v>
      </c>
      <c r="F26">
        <v>1300</v>
      </c>
      <c r="G26">
        <v>795</v>
      </c>
    </row>
    <row r="27" spans="1:7" x14ac:dyDescent="0.25">
      <c r="A27" t="s">
        <v>59</v>
      </c>
      <c r="B27" t="s">
        <v>88</v>
      </c>
      <c r="C27" t="s">
        <v>13</v>
      </c>
      <c r="D27">
        <v>795</v>
      </c>
      <c r="E27">
        <v>888.84</v>
      </c>
      <c r="F27">
        <v>1300</v>
      </c>
      <c r="G27">
        <v>795</v>
      </c>
    </row>
    <row r="28" spans="1:7" x14ac:dyDescent="0.25">
      <c r="A28" t="s">
        <v>60</v>
      </c>
      <c r="B28" t="s">
        <v>88</v>
      </c>
      <c r="C28" t="s">
        <v>13</v>
      </c>
      <c r="D28">
        <v>1300</v>
      </c>
      <c r="E28">
        <v>888.84</v>
      </c>
      <c r="F28">
        <v>1300</v>
      </c>
      <c r="G28">
        <v>795</v>
      </c>
    </row>
    <row r="29" spans="1:7" x14ac:dyDescent="0.25">
      <c r="A29" t="s">
        <v>63</v>
      </c>
      <c r="B29" t="s">
        <v>89</v>
      </c>
      <c r="C29" t="s">
        <v>13</v>
      </c>
      <c r="D29">
        <v>812.63</v>
      </c>
      <c r="E29">
        <v>888.84</v>
      </c>
      <c r="F29">
        <v>1300</v>
      </c>
      <c r="G29">
        <v>795</v>
      </c>
    </row>
    <row r="30" spans="1:7" x14ac:dyDescent="0.25">
      <c r="A30" t="s">
        <v>64</v>
      </c>
      <c r="B30" t="s">
        <v>88</v>
      </c>
      <c r="C30" t="s">
        <v>13</v>
      </c>
      <c r="D30">
        <v>1200</v>
      </c>
      <c r="E30">
        <v>888.84</v>
      </c>
      <c r="F30">
        <v>1300</v>
      </c>
      <c r="G30">
        <v>795</v>
      </c>
    </row>
    <row r="31" spans="1:7" x14ac:dyDescent="0.25">
      <c r="A31" t="s">
        <v>66</v>
      </c>
      <c r="B31" t="s">
        <v>88</v>
      </c>
      <c r="C31" t="s">
        <v>13</v>
      </c>
      <c r="D31">
        <v>1352</v>
      </c>
      <c r="E31">
        <v>888.84</v>
      </c>
      <c r="F31">
        <v>1300</v>
      </c>
      <c r="G31">
        <v>795</v>
      </c>
    </row>
    <row r="32" spans="1:7" x14ac:dyDescent="0.25">
      <c r="A32" t="s">
        <v>67</v>
      </c>
      <c r="B32" t="s">
        <v>88</v>
      </c>
      <c r="C32" t="s">
        <v>13</v>
      </c>
      <c r="D32">
        <v>1352.16</v>
      </c>
      <c r="E32">
        <v>888.84</v>
      </c>
      <c r="F32">
        <v>1300</v>
      </c>
      <c r="G32">
        <v>795</v>
      </c>
    </row>
    <row r="33" spans="1:7" x14ac:dyDescent="0.25">
      <c r="A33" t="s">
        <v>69</v>
      </c>
      <c r="B33" t="s">
        <v>88</v>
      </c>
      <c r="C33" t="s">
        <v>13</v>
      </c>
      <c r="D33">
        <v>1034</v>
      </c>
      <c r="E33">
        <v>888.84</v>
      </c>
      <c r="F33">
        <v>1300</v>
      </c>
      <c r="G33">
        <v>795</v>
      </c>
    </row>
    <row r="34" spans="1:7" x14ac:dyDescent="0.25">
      <c r="A34" t="s">
        <v>70</v>
      </c>
      <c r="B34" t="s">
        <v>88</v>
      </c>
      <c r="C34" t="s">
        <v>13</v>
      </c>
      <c r="D34">
        <v>1125</v>
      </c>
      <c r="E34">
        <v>888.84</v>
      </c>
      <c r="F34">
        <v>1300</v>
      </c>
      <c r="G34">
        <v>795</v>
      </c>
    </row>
    <row r="35" spans="1:7" x14ac:dyDescent="0.25">
      <c r="A35" t="s">
        <v>72</v>
      </c>
      <c r="B35" t="s">
        <v>88</v>
      </c>
      <c r="C35" t="s">
        <v>13</v>
      </c>
      <c r="D35">
        <v>1232</v>
      </c>
      <c r="E35">
        <v>888.84</v>
      </c>
      <c r="F35">
        <v>1300</v>
      </c>
      <c r="G35">
        <v>795</v>
      </c>
    </row>
    <row r="36" spans="1:7" x14ac:dyDescent="0.25">
      <c r="A36" t="s">
        <v>73</v>
      </c>
      <c r="B36" t="s">
        <v>88</v>
      </c>
      <c r="C36" t="s">
        <v>13</v>
      </c>
      <c r="D36">
        <v>888.84</v>
      </c>
      <c r="E36">
        <v>888.84</v>
      </c>
      <c r="F36">
        <v>1300</v>
      </c>
      <c r="G36">
        <v>795</v>
      </c>
    </row>
    <row r="37" spans="1:7" x14ac:dyDescent="0.25">
      <c r="A37" t="s">
        <v>74</v>
      </c>
      <c r="B37" t="s">
        <v>88</v>
      </c>
      <c r="C37" t="s">
        <v>13</v>
      </c>
      <c r="D37">
        <v>888.84</v>
      </c>
      <c r="E37">
        <v>888.84</v>
      </c>
      <c r="F37">
        <v>1300</v>
      </c>
      <c r="G37">
        <v>795</v>
      </c>
    </row>
    <row r="38" spans="1:7" x14ac:dyDescent="0.25">
      <c r="A38" t="s">
        <v>75</v>
      </c>
      <c r="B38" t="s">
        <v>88</v>
      </c>
      <c r="C38" t="s">
        <v>13</v>
      </c>
      <c r="D38">
        <v>888.84</v>
      </c>
      <c r="E38">
        <v>888.84</v>
      </c>
      <c r="F38">
        <v>1300</v>
      </c>
      <c r="G38">
        <v>795</v>
      </c>
    </row>
    <row r="39" spans="1:7" x14ac:dyDescent="0.25">
      <c r="A39" t="s">
        <v>76</v>
      </c>
      <c r="B39" t="s">
        <v>88</v>
      </c>
      <c r="C39" t="s">
        <v>13</v>
      </c>
      <c r="D39">
        <v>888.84</v>
      </c>
      <c r="E39">
        <v>888.84</v>
      </c>
      <c r="F39">
        <v>1300</v>
      </c>
      <c r="G39">
        <v>795</v>
      </c>
    </row>
    <row r="40" spans="1:7" x14ac:dyDescent="0.25">
      <c r="A40" t="s">
        <v>77</v>
      </c>
      <c r="B40" t="s">
        <v>88</v>
      </c>
      <c r="C40" t="s">
        <v>13</v>
      </c>
      <c r="D40">
        <v>888.84</v>
      </c>
      <c r="E40">
        <v>888.84</v>
      </c>
      <c r="F40">
        <v>1300</v>
      </c>
      <c r="G40">
        <v>795</v>
      </c>
    </row>
    <row r="41" spans="1:7" x14ac:dyDescent="0.25">
      <c r="A41" t="s">
        <v>78</v>
      </c>
      <c r="B41" t="s">
        <v>88</v>
      </c>
      <c r="C41" t="s">
        <v>13</v>
      </c>
      <c r="D41">
        <v>1304</v>
      </c>
      <c r="E41">
        <v>888.84</v>
      </c>
      <c r="F41">
        <v>1300</v>
      </c>
      <c r="G41">
        <v>795</v>
      </c>
    </row>
    <row r="42" spans="1:7" x14ac:dyDescent="0.25">
      <c r="A42" t="s">
        <v>80</v>
      </c>
      <c r="B42" t="s">
        <v>91</v>
      </c>
      <c r="C42" t="s">
        <v>13</v>
      </c>
      <c r="D42">
        <v>785</v>
      </c>
      <c r="E42">
        <v>888.84</v>
      </c>
      <c r="F42">
        <v>1300</v>
      </c>
      <c r="G42">
        <v>795</v>
      </c>
    </row>
    <row r="43" spans="1:7" x14ac:dyDescent="0.25">
      <c r="A43" t="s">
        <v>82</v>
      </c>
      <c r="B43" t="s">
        <v>88</v>
      </c>
      <c r="C43" t="s">
        <v>13</v>
      </c>
      <c r="D43">
        <v>1125</v>
      </c>
      <c r="E43">
        <v>888.84</v>
      </c>
      <c r="F43">
        <v>1300</v>
      </c>
      <c r="G43">
        <v>795</v>
      </c>
    </row>
    <row r="44" spans="1:7" x14ac:dyDescent="0.25">
      <c r="A44" t="s">
        <v>83</v>
      </c>
      <c r="B44" t="s">
        <v>88</v>
      </c>
      <c r="C44" t="s">
        <v>13</v>
      </c>
      <c r="D44">
        <v>1125</v>
      </c>
      <c r="E44">
        <v>888.84</v>
      </c>
      <c r="F44">
        <v>1300</v>
      </c>
      <c r="G44">
        <v>795</v>
      </c>
    </row>
    <row r="45" spans="1:7" x14ac:dyDescent="0.25">
      <c r="A45" t="s">
        <v>84</v>
      </c>
      <c r="B45" t="s">
        <v>88</v>
      </c>
      <c r="C45" t="s">
        <v>13</v>
      </c>
      <c r="D45">
        <v>1034</v>
      </c>
      <c r="E45">
        <v>888.84</v>
      </c>
      <c r="F45">
        <v>1300</v>
      </c>
      <c r="G45">
        <v>795</v>
      </c>
    </row>
    <row r="46" spans="1:7" x14ac:dyDescent="0.25">
      <c r="A46" t="s">
        <v>85</v>
      </c>
      <c r="B46" t="s">
        <v>92</v>
      </c>
      <c r="E46">
        <v>888.84</v>
      </c>
      <c r="F46">
        <v>1300</v>
      </c>
      <c r="G46">
        <v>795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CDDB-BEFD-417F-8A15-CD0B985DB80D}">
  <dimension ref="A1:E15"/>
  <sheetViews>
    <sheetView workbookViewId="0">
      <selection activeCell="I11" sqref="I11"/>
    </sheetView>
  </sheetViews>
  <sheetFormatPr defaultRowHeight="15" x14ac:dyDescent="0.25"/>
  <sheetData>
    <row r="1" spans="1:5" x14ac:dyDescent="0.25">
      <c r="A1" t="s">
        <v>33</v>
      </c>
      <c r="B1" t="s">
        <v>95</v>
      </c>
      <c r="C1" t="s">
        <v>20</v>
      </c>
      <c r="E1">
        <v>888.84</v>
      </c>
    </row>
    <row r="2" spans="1:5" x14ac:dyDescent="0.25">
      <c r="A2" t="s">
        <v>43</v>
      </c>
      <c r="B2" t="s">
        <v>96</v>
      </c>
      <c r="C2" t="s">
        <v>20</v>
      </c>
      <c r="E2">
        <v>888.84</v>
      </c>
    </row>
    <row r="3" spans="1:5" x14ac:dyDescent="0.25">
      <c r="A3" t="s">
        <v>45</v>
      </c>
      <c r="B3" t="s">
        <v>95</v>
      </c>
      <c r="C3" t="s">
        <v>20</v>
      </c>
      <c r="E3">
        <v>888.84</v>
      </c>
    </row>
    <row r="4" spans="1:5" x14ac:dyDescent="0.25">
      <c r="A4" t="s">
        <v>19</v>
      </c>
      <c r="B4" t="s">
        <v>95</v>
      </c>
      <c r="C4" t="s">
        <v>20</v>
      </c>
      <c r="E4">
        <v>888.84</v>
      </c>
    </row>
    <row r="5" spans="1:5" x14ac:dyDescent="0.25">
      <c r="A5" t="s">
        <v>52</v>
      </c>
      <c r="B5" t="s">
        <v>97</v>
      </c>
      <c r="C5" t="s">
        <v>20</v>
      </c>
      <c r="E5">
        <v>888.84</v>
      </c>
    </row>
    <row r="6" spans="1:5" x14ac:dyDescent="0.25">
      <c r="A6" t="s">
        <v>54</v>
      </c>
      <c r="B6" t="s">
        <v>95</v>
      </c>
      <c r="C6" t="s">
        <v>20</v>
      </c>
      <c r="E6">
        <v>888.84</v>
      </c>
    </row>
    <row r="7" spans="1:5" x14ac:dyDescent="0.25">
      <c r="A7" t="s">
        <v>5</v>
      </c>
      <c r="B7" t="s">
        <v>98</v>
      </c>
      <c r="C7" t="s">
        <v>20</v>
      </c>
      <c r="E7">
        <v>888.84</v>
      </c>
    </row>
    <row r="8" spans="1:5" x14ac:dyDescent="0.25">
      <c r="A8" t="s">
        <v>57</v>
      </c>
      <c r="B8" t="s">
        <v>95</v>
      </c>
      <c r="C8" t="s">
        <v>20</v>
      </c>
      <c r="E8">
        <v>888.84</v>
      </c>
    </row>
    <row r="9" spans="1:5" x14ac:dyDescent="0.25">
      <c r="A9" t="s">
        <v>61</v>
      </c>
      <c r="B9" t="s">
        <v>95</v>
      </c>
      <c r="C9" t="s">
        <v>20</v>
      </c>
      <c r="E9">
        <v>888.84</v>
      </c>
    </row>
    <row r="10" spans="1:5" x14ac:dyDescent="0.25">
      <c r="A10" t="s">
        <v>62</v>
      </c>
      <c r="B10" t="s">
        <v>95</v>
      </c>
      <c r="C10" t="s">
        <v>20</v>
      </c>
      <c r="E10">
        <v>888.84</v>
      </c>
    </row>
    <row r="11" spans="1:5" x14ac:dyDescent="0.25">
      <c r="A11" t="s">
        <v>65</v>
      </c>
      <c r="B11" t="s">
        <v>99</v>
      </c>
      <c r="C11" t="s">
        <v>20</v>
      </c>
      <c r="E11">
        <v>888.84</v>
      </c>
    </row>
    <row r="12" spans="1:5" x14ac:dyDescent="0.25">
      <c r="A12" t="s">
        <v>68</v>
      </c>
      <c r="B12" t="s">
        <v>95</v>
      </c>
      <c r="C12" t="s">
        <v>20</v>
      </c>
      <c r="E12">
        <v>888.84</v>
      </c>
    </row>
    <row r="13" spans="1:5" x14ac:dyDescent="0.25">
      <c r="A13" t="s">
        <v>71</v>
      </c>
      <c r="B13" t="s">
        <v>95</v>
      </c>
      <c r="C13" t="s">
        <v>20</v>
      </c>
      <c r="E13">
        <v>888.84</v>
      </c>
    </row>
    <row r="14" spans="1:5" x14ac:dyDescent="0.25">
      <c r="A14" t="s">
        <v>79</v>
      </c>
      <c r="B14" t="s">
        <v>95</v>
      </c>
      <c r="C14" t="s">
        <v>20</v>
      </c>
      <c r="E14">
        <v>888.84</v>
      </c>
    </row>
    <row r="15" spans="1:5" x14ac:dyDescent="0.25">
      <c r="A15" t="s">
        <v>81</v>
      </c>
      <c r="B15" t="s">
        <v>97</v>
      </c>
      <c r="C15" t="s">
        <v>20</v>
      </c>
      <c r="E15">
        <v>888.84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426C-8596-4669-8709-F502B7E055E5}">
  <dimension ref="A1:E15"/>
  <sheetViews>
    <sheetView workbookViewId="0">
      <selection activeCell="J13" sqref="J13"/>
    </sheetView>
  </sheetViews>
  <sheetFormatPr defaultRowHeight="15" x14ac:dyDescent="0.25"/>
  <sheetData>
    <row r="1" spans="1:5" x14ac:dyDescent="0.25">
      <c r="A1" t="s">
        <v>33</v>
      </c>
      <c r="B1" t="s">
        <v>95</v>
      </c>
      <c r="C1" t="s">
        <v>20</v>
      </c>
      <c r="E1">
        <v>888.84</v>
      </c>
    </row>
    <row r="2" spans="1:5" x14ac:dyDescent="0.25">
      <c r="A2" t="s">
        <v>43</v>
      </c>
      <c r="B2" t="s">
        <v>96</v>
      </c>
      <c r="C2" t="s">
        <v>20</v>
      </c>
      <c r="E2">
        <v>888.84</v>
      </c>
    </row>
    <row r="3" spans="1:5" x14ac:dyDescent="0.25">
      <c r="A3" t="s">
        <v>45</v>
      </c>
      <c r="B3" t="s">
        <v>95</v>
      </c>
      <c r="C3" t="s">
        <v>20</v>
      </c>
      <c r="E3">
        <v>888.84</v>
      </c>
    </row>
    <row r="4" spans="1:5" x14ac:dyDescent="0.25">
      <c r="A4" t="s">
        <v>19</v>
      </c>
      <c r="B4" t="s">
        <v>95</v>
      </c>
      <c r="C4" t="s">
        <v>20</v>
      </c>
      <c r="E4">
        <v>888.84</v>
      </c>
    </row>
    <row r="5" spans="1:5" x14ac:dyDescent="0.25">
      <c r="A5" t="s">
        <v>52</v>
      </c>
      <c r="B5" t="s">
        <v>102</v>
      </c>
      <c r="C5" t="s">
        <v>20</v>
      </c>
      <c r="E5">
        <v>888.84</v>
      </c>
    </row>
    <row r="6" spans="1:5" x14ac:dyDescent="0.25">
      <c r="A6" t="s">
        <v>54</v>
      </c>
      <c r="B6" t="s">
        <v>95</v>
      </c>
      <c r="C6" t="s">
        <v>20</v>
      </c>
      <c r="E6">
        <v>888.84</v>
      </c>
    </row>
    <row r="7" spans="1:5" x14ac:dyDescent="0.25">
      <c r="A7" t="s">
        <v>5</v>
      </c>
      <c r="B7" t="s">
        <v>98</v>
      </c>
      <c r="C7" t="s">
        <v>20</v>
      </c>
      <c r="E7">
        <v>888.84</v>
      </c>
    </row>
    <row r="8" spans="1:5" x14ac:dyDescent="0.25">
      <c r="A8" t="s">
        <v>57</v>
      </c>
      <c r="B8" t="s">
        <v>95</v>
      </c>
      <c r="C8" t="s">
        <v>20</v>
      </c>
      <c r="E8">
        <v>888.84</v>
      </c>
    </row>
    <row r="9" spans="1:5" x14ac:dyDescent="0.25">
      <c r="A9" t="s">
        <v>61</v>
      </c>
      <c r="B9" t="s">
        <v>95</v>
      </c>
      <c r="C9" t="s">
        <v>20</v>
      </c>
      <c r="E9">
        <v>888.84</v>
      </c>
    </row>
    <row r="10" spans="1:5" x14ac:dyDescent="0.25">
      <c r="A10" t="s">
        <v>62</v>
      </c>
      <c r="B10" t="s">
        <v>95</v>
      </c>
      <c r="C10" t="s">
        <v>20</v>
      </c>
      <c r="E10">
        <v>888.84</v>
      </c>
    </row>
    <row r="11" spans="1:5" x14ac:dyDescent="0.25">
      <c r="A11" t="s">
        <v>65</v>
      </c>
      <c r="B11" t="s">
        <v>99</v>
      </c>
      <c r="C11" t="s">
        <v>20</v>
      </c>
      <c r="E11">
        <v>888.84</v>
      </c>
    </row>
    <row r="12" spans="1:5" x14ac:dyDescent="0.25">
      <c r="A12" t="s">
        <v>68</v>
      </c>
      <c r="B12" t="s">
        <v>95</v>
      </c>
      <c r="C12" t="s">
        <v>20</v>
      </c>
      <c r="E12">
        <v>888.84</v>
      </c>
    </row>
    <row r="13" spans="1:5" x14ac:dyDescent="0.25">
      <c r="A13" t="s">
        <v>71</v>
      </c>
      <c r="B13" t="s">
        <v>95</v>
      </c>
      <c r="C13" t="s">
        <v>20</v>
      </c>
      <c r="E13">
        <v>888.84</v>
      </c>
    </row>
    <row r="14" spans="1:5" x14ac:dyDescent="0.25">
      <c r="A14" t="s">
        <v>79</v>
      </c>
      <c r="B14" t="s">
        <v>95</v>
      </c>
      <c r="C14" t="s">
        <v>20</v>
      </c>
      <c r="E14">
        <v>888.84</v>
      </c>
    </row>
    <row r="15" spans="1:5" x14ac:dyDescent="0.25">
      <c r="A15" t="s">
        <v>81</v>
      </c>
      <c r="B15" t="s">
        <v>102</v>
      </c>
      <c r="C15" t="s">
        <v>20</v>
      </c>
      <c r="E15">
        <v>888.84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EA86-C83D-4AFF-A3CC-11F0587E2668}">
  <dimension ref="A1:E14"/>
  <sheetViews>
    <sheetView workbookViewId="0">
      <selection activeCell="I16" sqref="I16"/>
    </sheetView>
  </sheetViews>
  <sheetFormatPr defaultRowHeight="15" x14ac:dyDescent="0.25"/>
  <sheetData>
    <row r="1" spans="1:5" x14ac:dyDescent="0.25">
      <c r="A1" t="s">
        <v>33</v>
      </c>
      <c r="B1" t="s">
        <v>103</v>
      </c>
      <c r="C1" t="s">
        <v>20</v>
      </c>
      <c r="E1">
        <v>888.84</v>
      </c>
    </row>
    <row r="2" spans="1:5" x14ac:dyDescent="0.25">
      <c r="A2" t="s">
        <v>45</v>
      </c>
      <c r="B2" t="s">
        <v>103</v>
      </c>
      <c r="C2" t="s">
        <v>20</v>
      </c>
      <c r="E2">
        <v>888.84</v>
      </c>
    </row>
    <row r="3" spans="1:5" x14ac:dyDescent="0.25">
      <c r="A3" t="s">
        <v>19</v>
      </c>
      <c r="B3" t="s">
        <v>103</v>
      </c>
      <c r="C3" t="s">
        <v>20</v>
      </c>
      <c r="E3">
        <v>888.84</v>
      </c>
    </row>
    <row r="4" spans="1:5" x14ac:dyDescent="0.25">
      <c r="A4" t="s">
        <v>52</v>
      </c>
      <c r="B4" t="s">
        <v>104</v>
      </c>
      <c r="C4" t="s">
        <v>20</v>
      </c>
      <c r="E4">
        <v>888.84</v>
      </c>
    </row>
    <row r="5" spans="1:5" x14ac:dyDescent="0.25">
      <c r="A5" t="s">
        <v>54</v>
      </c>
      <c r="B5" t="s">
        <v>103</v>
      </c>
      <c r="C5" t="s">
        <v>20</v>
      </c>
      <c r="E5">
        <v>888.84</v>
      </c>
    </row>
    <row r="6" spans="1:5" x14ac:dyDescent="0.25">
      <c r="A6" t="s">
        <v>5</v>
      </c>
      <c r="B6" t="s">
        <v>105</v>
      </c>
      <c r="C6" t="s">
        <v>20</v>
      </c>
      <c r="E6">
        <v>888.84</v>
      </c>
    </row>
    <row r="7" spans="1:5" x14ac:dyDescent="0.25">
      <c r="A7" t="s">
        <v>57</v>
      </c>
      <c r="B7" t="s">
        <v>103</v>
      </c>
      <c r="C7" t="s">
        <v>20</v>
      </c>
      <c r="E7">
        <v>888.84</v>
      </c>
    </row>
    <row r="8" spans="1:5" x14ac:dyDescent="0.25">
      <c r="A8" t="s">
        <v>61</v>
      </c>
      <c r="B8" t="s">
        <v>103</v>
      </c>
      <c r="C8" t="s">
        <v>20</v>
      </c>
      <c r="E8">
        <v>888.84</v>
      </c>
    </row>
    <row r="9" spans="1:5" x14ac:dyDescent="0.25">
      <c r="A9" t="s">
        <v>62</v>
      </c>
      <c r="B9" t="s">
        <v>103</v>
      </c>
      <c r="C9" t="s">
        <v>20</v>
      </c>
      <c r="E9">
        <v>888.84</v>
      </c>
    </row>
    <row r="10" spans="1:5" x14ac:dyDescent="0.25">
      <c r="A10" t="s">
        <v>65</v>
      </c>
      <c r="B10" t="s">
        <v>106</v>
      </c>
      <c r="C10" t="s">
        <v>20</v>
      </c>
      <c r="E10">
        <v>888.84</v>
      </c>
    </row>
    <row r="11" spans="1:5" x14ac:dyDescent="0.25">
      <c r="A11" t="s">
        <v>68</v>
      </c>
      <c r="B11" t="s">
        <v>103</v>
      </c>
      <c r="C11" t="s">
        <v>20</v>
      </c>
      <c r="E11">
        <v>888.84</v>
      </c>
    </row>
    <row r="12" spans="1:5" x14ac:dyDescent="0.25">
      <c r="A12" t="s">
        <v>71</v>
      </c>
      <c r="B12" t="s">
        <v>103</v>
      </c>
      <c r="C12" t="s">
        <v>20</v>
      </c>
      <c r="E12">
        <v>888.84</v>
      </c>
    </row>
    <row r="13" spans="1:5" x14ac:dyDescent="0.25">
      <c r="A13" t="s">
        <v>79</v>
      </c>
      <c r="B13" t="s">
        <v>103</v>
      </c>
      <c r="C13" t="s">
        <v>20</v>
      </c>
      <c r="E13">
        <v>888.84</v>
      </c>
    </row>
    <row r="14" spans="1:5" x14ac:dyDescent="0.25">
      <c r="A14" t="s">
        <v>81</v>
      </c>
      <c r="B14" t="s">
        <v>104</v>
      </c>
      <c r="C14" t="s">
        <v>20</v>
      </c>
      <c r="E14">
        <v>888.84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8187-F672-4A9C-A49E-4D419F96917B}">
  <dimension ref="A1:E15"/>
  <sheetViews>
    <sheetView workbookViewId="0">
      <selection activeCell="K31" sqref="K31"/>
    </sheetView>
  </sheetViews>
  <sheetFormatPr defaultRowHeight="15" x14ac:dyDescent="0.25"/>
  <sheetData>
    <row r="1" spans="1:5" x14ac:dyDescent="0.25">
      <c r="A1" t="s">
        <v>33</v>
      </c>
      <c r="B1" t="s">
        <v>109</v>
      </c>
      <c r="C1" t="s">
        <v>20</v>
      </c>
      <c r="E1">
        <v>888.84</v>
      </c>
    </row>
    <row r="2" spans="1:5" x14ac:dyDescent="0.25">
      <c r="A2" t="s">
        <v>43</v>
      </c>
      <c r="B2" t="s">
        <v>110</v>
      </c>
      <c r="C2" t="s">
        <v>20</v>
      </c>
      <c r="E2">
        <v>888.84</v>
      </c>
    </row>
    <row r="3" spans="1:5" x14ac:dyDescent="0.25">
      <c r="A3" t="s">
        <v>45</v>
      </c>
      <c r="B3" t="s">
        <v>109</v>
      </c>
      <c r="C3" t="s">
        <v>20</v>
      </c>
      <c r="E3">
        <v>888.84</v>
      </c>
    </row>
    <row r="4" spans="1:5" x14ac:dyDescent="0.25">
      <c r="A4" t="s">
        <v>19</v>
      </c>
      <c r="B4" t="s">
        <v>109</v>
      </c>
      <c r="C4" t="s">
        <v>20</v>
      </c>
      <c r="E4">
        <v>888.84</v>
      </c>
    </row>
    <row r="5" spans="1:5" x14ac:dyDescent="0.25">
      <c r="A5" t="s">
        <v>52</v>
      </c>
      <c r="B5" t="s">
        <v>111</v>
      </c>
      <c r="C5" t="s">
        <v>20</v>
      </c>
      <c r="E5">
        <v>888.84</v>
      </c>
    </row>
    <row r="6" spans="1:5" x14ac:dyDescent="0.25">
      <c r="A6" t="s">
        <v>54</v>
      </c>
      <c r="B6" t="s">
        <v>109</v>
      </c>
      <c r="C6" t="s">
        <v>20</v>
      </c>
      <c r="E6">
        <v>888.84</v>
      </c>
    </row>
    <row r="7" spans="1:5" x14ac:dyDescent="0.25">
      <c r="A7" t="s">
        <v>5</v>
      </c>
      <c r="B7" t="s">
        <v>112</v>
      </c>
      <c r="C7" t="s">
        <v>20</v>
      </c>
      <c r="E7">
        <v>888.84</v>
      </c>
    </row>
    <row r="8" spans="1:5" x14ac:dyDescent="0.25">
      <c r="A8" t="s">
        <v>57</v>
      </c>
      <c r="B8" t="s">
        <v>109</v>
      </c>
      <c r="C8" t="s">
        <v>20</v>
      </c>
      <c r="E8">
        <v>888.84</v>
      </c>
    </row>
    <row r="9" spans="1:5" x14ac:dyDescent="0.25">
      <c r="A9" t="s">
        <v>61</v>
      </c>
      <c r="B9" t="s">
        <v>109</v>
      </c>
      <c r="C9" t="s">
        <v>20</v>
      </c>
      <c r="E9">
        <v>888.84</v>
      </c>
    </row>
    <row r="10" spans="1:5" x14ac:dyDescent="0.25">
      <c r="A10" t="s">
        <v>62</v>
      </c>
      <c r="B10" t="s">
        <v>109</v>
      </c>
      <c r="C10" t="s">
        <v>20</v>
      </c>
      <c r="E10">
        <v>888.84</v>
      </c>
    </row>
    <row r="11" spans="1:5" x14ac:dyDescent="0.25">
      <c r="A11" t="s">
        <v>65</v>
      </c>
      <c r="B11" t="s">
        <v>113</v>
      </c>
      <c r="C11" t="s">
        <v>20</v>
      </c>
      <c r="E11">
        <v>888.84</v>
      </c>
    </row>
    <row r="12" spans="1:5" x14ac:dyDescent="0.25">
      <c r="A12" t="s">
        <v>68</v>
      </c>
      <c r="B12" t="s">
        <v>109</v>
      </c>
      <c r="C12" t="s">
        <v>20</v>
      </c>
      <c r="E12">
        <v>888.84</v>
      </c>
    </row>
    <row r="13" spans="1:5" x14ac:dyDescent="0.25">
      <c r="A13" t="s">
        <v>71</v>
      </c>
      <c r="B13" t="s">
        <v>109</v>
      </c>
      <c r="C13" t="s">
        <v>20</v>
      </c>
      <c r="E13">
        <v>888.84</v>
      </c>
    </row>
    <row r="14" spans="1:5" x14ac:dyDescent="0.25">
      <c r="A14" t="s">
        <v>79</v>
      </c>
      <c r="B14" t="s">
        <v>109</v>
      </c>
      <c r="C14" t="s">
        <v>20</v>
      </c>
      <c r="E14">
        <v>888.84</v>
      </c>
    </row>
    <row r="15" spans="1:5" x14ac:dyDescent="0.25">
      <c r="A15" t="s">
        <v>81</v>
      </c>
      <c r="B15" t="s">
        <v>111</v>
      </c>
      <c r="C15" t="s">
        <v>20</v>
      </c>
      <c r="E15">
        <v>888.84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E689-E203-474B-8922-2BED4E7EE647}">
  <dimension ref="A1:E15"/>
  <sheetViews>
    <sheetView workbookViewId="0">
      <selection activeCell="I17" sqref="I17"/>
    </sheetView>
  </sheetViews>
  <sheetFormatPr defaultRowHeight="15" x14ac:dyDescent="0.25"/>
  <sheetData>
    <row r="1" spans="1:5" x14ac:dyDescent="0.25">
      <c r="A1" t="s">
        <v>33</v>
      </c>
      <c r="B1" t="s">
        <v>116</v>
      </c>
      <c r="C1" t="s">
        <v>20</v>
      </c>
      <c r="E1">
        <v>888.84</v>
      </c>
    </row>
    <row r="2" spans="1:5" x14ac:dyDescent="0.25">
      <c r="A2" t="s">
        <v>43</v>
      </c>
      <c r="B2" t="s">
        <v>117</v>
      </c>
      <c r="C2" t="s">
        <v>20</v>
      </c>
      <c r="E2">
        <v>888.84</v>
      </c>
    </row>
    <row r="3" spans="1:5" x14ac:dyDescent="0.25">
      <c r="A3" t="s">
        <v>45</v>
      </c>
      <c r="B3" t="s">
        <v>116</v>
      </c>
      <c r="C3" t="s">
        <v>20</v>
      </c>
      <c r="E3">
        <v>888.84</v>
      </c>
    </row>
    <row r="4" spans="1:5" x14ac:dyDescent="0.25">
      <c r="A4" t="s">
        <v>19</v>
      </c>
      <c r="B4" t="s">
        <v>116</v>
      </c>
      <c r="C4" t="s">
        <v>20</v>
      </c>
      <c r="E4">
        <v>888.84</v>
      </c>
    </row>
    <row r="5" spans="1:5" x14ac:dyDescent="0.25">
      <c r="A5" t="s">
        <v>52</v>
      </c>
      <c r="B5" t="s">
        <v>118</v>
      </c>
      <c r="C5" t="s">
        <v>20</v>
      </c>
      <c r="E5">
        <v>888.84</v>
      </c>
    </row>
    <row r="6" spans="1:5" x14ac:dyDescent="0.25">
      <c r="A6" t="s">
        <v>54</v>
      </c>
      <c r="B6" t="s">
        <v>116</v>
      </c>
      <c r="C6" t="s">
        <v>20</v>
      </c>
      <c r="E6">
        <v>888.84</v>
      </c>
    </row>
    <row r="7" spans="1:5" x14ac:dyDescent="0.25">
      <c r="A7" t="s">
        <v>5</v>
      </c>
      <c r="B7" t="s">
        <v>119</v>
      </c>
      <c r="C7" t="s">
        <v>20</v>
      </c>
      <c r="E7">
        <v>888.84</v>
      </c>
    </row>
    <row r="8" spans="1:5" x14ac:dyDescent="0.25">
      <c r="A8" t="s">
        <v>57</v>
      </c>
      <c r="B8" t="s">
        <v>116</v>
      </c>
      <c r="C8" t="s">
        <v>20</v>
      </c>
      <c r="E8">
        <v>888.84</v>
      </c>
    </row>
    <row r="9" spans="1:5" x14ac:dyDescent="0.25">
      <c r="A9" t="s">
        <v>61</v>
      </c>
      <c r="B9" t="s">
        <v>116</v>
      </c>
      <c r="C9" t="s">
        <v>20</v>
      </c>
      <c r="E9">
        <v>888.84</v>
      </c>
    </row>
    <row r="10" spans="1:5" x14ac:dyDescent="0.25">
      <c r="A10" t="s">
        <v>62</v>
      </c>
      <c r="B10" t="s">
        <v>116</v>
      </c>
      <c r="C10" t="s">
        <v>20</v>
      </c>
      <c r="E10">
        <v>888.84</v>
      </c>
    </row>
    <row r="11" spans="1:5" x14ac:dyDescent="0.25">
      <c r="A11" t="s">
        <v>65</v>
      </c>
      <c r="B11" t="s">
        <v>120</v>
      </c>
      <c r="C11" t="s">
        <v>20</v>
      </c>
      <c r="E11">
        <v>888.84</v>
      </c>
    </row>
    <row r="12" spans="1:5" x14ac:dyDescent="0.25">
      <c r="A12" t="s">
        <v>68</v>
      </c>
      <c r="B12" t="s">
        <v>116</v>
      </c>
      <c r="C12" t="s">
        <v>20</v>
      </c>
      <c r="E12">
        <v>888.84</v>
      </c>
    </row>
    <row r="13" spans="1:5" x14ac:dyDescent="0.25">
      <c r="A13" t="s">
        <v>71</v>
      </c>
      <c r="B13" t="s">
        <v>116</v>
      </c>
      <c r="C13" t="s">
        <v>20</v>
      </c>
      <c r="E13">
        <v>888.84</v>
      </c>
    </row>
    <row r="14" spans="1:5" x14ac:dyDescent="0.25">
      <c r="A14" t="s">
        <v>79</v>
      </c>
      <c r="B14" t="s">
        <v>116</v>
      </c>
      <c r="C14" t="s">
        <v>20</v>
      </c>
      <c r="E14">
        <v>888.84</v>
      </c>
    </row>
    <row r="15" spans="1:5" x14ac:dyDescent="0.25">
      <c r="A15" t="s">
        <v>81</v>
      </c>
      <c r="B15" t="s">
        <v>118</v>
      </c>
      <c r="C15" t="s">
        <v>20</v>
      </c>
      <c r="E15">
        <v>888.84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625AA-BFBC-4A68-B08B-FCEC0EA9823D}">
  <dimension ref="A1:E15"/>
  <sheetViews>
    <sheetView workbookViewId="0">
      <selection activeCell="J27" sqref="J27"/>
    </sheetView>
  </sheetViews>
  <sheetFormatPr defaultRowHeight="15" x14ac:dyDescent="0.25"/>
  <sheetData>
    <row r="1" spans="1:5" x14ac:dyDescent="0.25">
      <c r="A1" t="s">
        <v>33</v>
      </c>
      <c r="B1" t="s">
        <v>123</v>
      </c>
      <c r="C1" t="s">
        <v>20</v>
      </c>
      <c r="E1">
        <v>888.84</v>
      </c>
    </row>
    <row r="2" spans="1:5" x14ac:dyDescent="0.25">
      <c r="A2" t="s">
        <v>43</v>
      </c>
      <c r="B2" t="s">
        <v>124</v>
      </c>
      <c r="C2" t="s">
        <v>20</v>
      </c>
      <c r="E2">
        <v>888.84</v>
      </c>
    </row>
    <row r="3" spans="1:5" x14ac:dyDescent="0.25">
      <c r="A3" t="s">
        <v>45</v>
      </c>
      <c r="B3" t="s">
        <v>123</v>
      </c>
      <c r="C3" t="s">
        <v>20</v>
      </c>
      <c r="E3">
        <v>888.84</v>
      </c>
    </row>
    <row r="4" spans="1:5" x14ac:dyDescent="0.25">
      <c r="A4" t="s">
        <v>19</v>
      </c>
      <c r="B4" t="s">
        <v>123</v>
      </c>
      <c r="C4" t="s">
        <v>20</v>
      </c>
      <c r="E4">
        <v>888.84</v>
      </c>
    </row>
    <row r="5" spans="1:5" x14ac:dyDescent="0.25">
      <c r="A5" t="s">
        <v>52</v>
      </c>
      <c r="B5" t="s">
        <v>125</v>
      </c>
      <c r="C5" t="s">
        <v>20</v>
      </c>
      <c r="E5">
        <v>888.84</v>
      </c>
    </row>
    <row r="6" spans="1:5" x14ac:dyDescent="0.25">
      <c r="A6" t="s">
        <v>54</v>
      </c>
      <c r="B6" t="s">
        <v>123</v>
      </c>
      <c r="C6" t="s">
        <v>20</v>
      </c>
      <c r="E6">
        <v>888.84</v>
      </c>
    </row>
    <row r="7" spans="1:5" x14ac:dyDescent="0.25">
      <c r="A7" t="s">
        <v>5</v>
      </c>
      <c r="B7" t="s">
        <v>126</v>
      </c>
      <c r="C7" t="s">
        <v>20</v>
      </c>
      <c r="E7">
        <v>888.84</v>
      </c>
    </row>
    <row r="8" spans="1:5" x14ac:dyDescent="0.25">
      <c r="A8" t="s">
        <v>57</v>
      </c>
      <c r="B8" t="s">
        <v>123</v>
      </c>
      <c r="C8" t="s">
        <v>20</v>
      </c>
      <c r="E8">
        <v>888.84</v>
      </c>
    </row>
    <row r="9" spans="1:5" x14ac:dyDescent="0.25">
      <c r="A9" t="s">
        <v>61</v>
      </c>
      <c r="B9" t="s">
        <v>123</v>
      </c>
      <c r="C9" t="s">
        <v>20</v>
      </c>
      <c r="E9">
        <v>888.84</v>
      </c>
    </row>
    <row r="10" spans="1:5" x14ac:dyDescent="0.25">
      <c r="A10" t="s">
        <v>62</v>
      </c>
      <c r="B10" t="s">
        <v>123</v>
      </c>
      <c r="C10" t="s">
        <v>20</v>
      </c>
      <c r="E10">
        <v>888.84</v>
      </c>
    </row>
    <row r="11" spans="1:5" x14ac:dyDescent="0.25">
      <c r="A11" t="s">
        <v>65</v>
      </c>
      <c r="B11" t="s">
        <v>127</v>
      </c>
      <c r="C11" t="s">
        <v>20</v>
      </c>
      <c r="E11">
        <v>888.84</v>
      </c>
    </row>
    <row r="12" spans="1:5" x14ac:dyDescent="0.25">
      <c r="A12" t="s">
        <v>68</v>
      </c>
      <c r="B12" t="s">
        <v>123</v>
      </c>
      <c r="C12" t="s">
        <v>20</v>
      </c>
      <c r="E12">
        <v>888.84</v>
      </c>
    </row>
    <row r="13" spans="1:5" x14ac:dyDescent="0.25">
      <c r="A13" t="s">
        <v>71</v>
      </c>
      <c r="B13" t="s">
        <v>123</v>
      </c>
      <c r="C13" t="s">
        <v>20</v>
      </c>
      <c r="E13">
        <v>888.84</v>
      </c>
    </row>
    <row r="14" spans="1:5" x14ac:dyDescent="0.25">
      <c r="A14" t="s">
        <v>79</v>
      </c>
      <c r="B14" t="s">
        <v>123</v>
      </c>
      <c r="C14" t="s">
        <v>20</v>
      </c>
      <c r="E14">
        <v>888.84</v>
      </c>
    </row>
    <row r="15" spans="1:5" x14ac:dyDescent="0.25">
      <c r="A15" t="s">
        <v>81</v>
      </c>
      <c r="B15" t="s">
        <v>125</v>
      </c>
      <c r="C15" t="s">
        <v>20</v>
      </c>
      <c r="E15">
        <v>888.84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SHOPPABLE SERVICES</vt:lpstr>
      <vt:lpstr>Payers</vt:lpstr>
      <vt:lpstr>IP R&amp;B</vt:lpstr>
      <vt:lpstr>IP R&amp;B 1</vt:lpstr>
      <vt:lpstr>IP R&amp;B 2</vt:lpstr>
      <vt:lpstr>IP R&amp;B 3</vt:lpstr>
      <vt:lpstr>IP R&amp;B 4</vt:lpstr>
      <vt:lpstr>IP R&amp;B 5</vt:lpstr>
      <vt:lpstr>IP R&amp;B 6</vt:lpstr>
      <vt:lpstr>Detox R&amp;B</vt:lpstr>
      <vt:lpstr>ECT</vt:lpstr>
      <vt:lpstr>OP ECT</vt:lpstr>
      <vt:lpstr>DIAG ASST</vt:lpstr>
      <vt:lpstr>EST E&amp;M</vt:lpstr>
      <vt:lpstr>GT</vt:lpstr>
      <vt:lpstr>IOP MH</vt:lpstr>
      <vt:lpstr>IOP SA</vt:lpstr>
    </vt:vector>
  </TitlesOfParts>
  <Company>Haven Behavioral Healthcare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Butcher</dc:creator>
  <cp:lastModifiedBy>Carolyn Butcher</cp:lastModifiedBy>
  <dcterms:created xsi:type="dcterms:W3CDTF">2024-11-13T14:48:20Z</dcterms:created>
  <dcterms:modified xsi:type="dcterms:W3CDTF">2024-12-13T14:31:02Z</dcterms:modified>
</cp:coreProperties>
</file>